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ДЮСТЦ\МЕТОД. РАБОТА\МОНИТОРИНГ\Мониторин 2021-22 уч.г\МОНИТОРИНГ\Увлечение\"/>
    </mc:Choice>
  </mc:AlternateContent>
  <xr:revisionPtr revIDLastSave="0" documentId="13_ncr:1_{611C931C-E110-45C0-8BD4-89EA66BC846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октябрь" sheetId="6" r:id="rId1"/>
    <sheet name="январь" sheetId="3" r:id="rId2"/>
    <sheet name="апрель" sheetId="7" r:id="rId3"/>
    <sheet name="ср.анализ" sheetId="5" r:id="rId4"/>
    <sheet name="ГОД" sheetId="8" r:id="rId5"/>
  </sheets>
  <definedNames>
    <definedName name="_GoBack" localSheetId="0">октябрь!$K$25</definedName>
  </definedNames>
  <calcPr calcId="191029"/>
</workbook>
</file>

<file path=xl/calcChain.xml><?xml version="1.0" encoding="utf-8"?>
<calcChain xmlns="http://schemas.openxmlformats.org/spreadsheetml/2006/main">
  <c r="M74" i="7" l="1"/>
  <c r="N74" i="7"/>
  <c r="O74" i="7"/>
  <c r="L6" i="7"/>
  <c r="K74" i="7"/>
  <c r="J74" i="7"/>
  <c r="I74" i="7"/>
  <c r="G74" i="7"/>
  <c r="F74" i="7"/>
  <c r="E74" i="7"/>
  <c r="D74" i="7"/>
  <c r="C74" i="7"/>
  <c r="Q73" i="7"/>
  <c r="P73" i="7"/>
  <c r="L73" i="7"/>
  <c r="H73" i="7"/>
  <c r="R73" i="7" s="1"/>
  <c r="Q72" i="7"/>
  <c r="P72" i="7"/>
  <c r="L72" i="7"/>
  <c r="H72" i="7"/>
  <c r="R72" i="7" s="1"/>
  <c r="Q71" i="7"/>
  <c r="P71" i="7"/>
  <c r="L71" i="7"/>
  <c r="H71" i="7"/>
  <c r="R71" i="7" s="1"/>
  <c r="Q70" i="7"/>
  <c r="P70" i="7"/>
  <c r="L70" i="7"/>
  <c r="H70" i="7"/>
  <c r="R70" i="7" s="1"/>
  <c r="Q69" i="7"/>
  <c r="P69" i="7"/>
  <c r="L69" i="7"/>
  <c r="H69" i="7"/>
  <c r="R69" i="7" s="1"/>
  <c r="Q68" i="7"/>
  <c r="P68" i="7"/>
  <c r="L68" i="7"/>
  <c r="H68" i="7"/>
  <c r="R68" i="7" s="1"/>
  <c r="Q67" i="7"/>
  <c r="P67" i="7"/>
  <c r="L67" i="7"/>
  <c r="H67" i="7"/>
  <c r="R67" i="7" s="1"/>
  <c r="Q66" i="7"/>
  <c r="P66" i="7"/>
  <c r="L66" i="7"/>
  <c r="H66" i="7"/>
  <c r="R66" i="7" s="1"/>
  <c r="Q65" i="7"/>
  <c r="P65" i="7"/>
  <c r="L65" i="7"/>
  <c r="H65" i="7"/>
  <c r="R65" i="7" s="1"/>
  <c r="Q64" i="7"/>
  <c r="P64" i="7"/>
  <c r="L64" i="7"/>
  <c r="H64" i="7"/>
  <c r="R64" i="7" s="1"/>
  <c r="Q63" i="7"/>
  <c r="P63" i="7"/>
  <c r="L63" i="7"/>
  <c r="H63" i="7"/>
  <c r="R63" i="7" s="1"/>
  <c r="Q62" i="7"/>
  <c r="P62" i="7"/>
  <c r="L62" i="7"/>
  <c r="H62" i="7"/>
  <c r="R62" i="7" s="1"/>
  <c r="Q61" i="7"/>
  <c r="P61" i="7"/>
  <c r="L61" i="7"/>
  <c r="H61" i="7"/>
  <c r="R61" i="7" s="1"/>
  <c r="Q60" i="7"/>
  <c r="P60" i="7"/>
  <c r="L60" i="7"/>
  <c r="H60" i="7"/>
  <c r="R60" i="7" s="1"/>
  <c r="Q59" i="7"/>
  <c r="P59" i="7"/>
  <c r="L59" i="7"/>
  <c r="H59" i="7"/>
  <c r="R59" i="7" s="1"/>
  <c r="Q58" i="7"/>
  <c r="P58" i="7"/>
  <c r="P74" i="7" s="1"/>
  <c r="L58" i="7"/>
  <c r="L74" i="7" s="1"/>
  <c r="H58" i="7"/>
  <c r="H74" i="7" s="1"/>
  <c r="O54" i="7"/>
  <c r="N54" i="7"/>
  <c r="M54" i="7"/>
  <c r="K54" i="7"/>
  <c r="J54" i="7"/>
  <c r="I54" i="7"/>
  <c r="G54" i="7"/>
  <c r="F54" i="7"/>
  <c r="E54" i="7"/>
  <c r="D54" i="7"/>
  <c r="C54" i="7"/>
  <c r="Q53" i="7"/>
  <c r="P53" i="7"/>
  <c r="L53" i="7"/>
  <c r="H53" i="7"/>
  <c r="Q52" i="7"/>
  <c r="P52" i="7"/>
  <c r="L52" i="7"/>
  <c r="H52" i="7"/>
  <c r="Q51" i="7"/>
  <c r="P51" i="7"/>
  <c r="L51" i="7"/>
  <c r="H51" i="7"/>
  <c r="Q50" i="7"/>
  <c r="P50" i="7"/>
  <c r="L50" i="7"/>
  <c r="H50" i="7"/>
  <c r="Q49" i="7"/>
  <c r="P49" i="7"/>
  <c r="L49" i="7"/>
  <c r="H49" i="7"/>
  <c r="Q48" i="7"/>
  <c r="P48" i="7"/>
  <c r="L48" i="7"/>
  <c r="H48" i="7"/>
  <c r="Q47" i="7"/>
  <c r="P47" i="7"/>
  <c r="L47" i="7"/>
  <c r="H47" i="7"/>
  <c r="Q46" i="7"/>
  <c r="P46" i="7"/>
  <c r="L46" i="7"/>
  <c r="H46" i="7"/>
  <c r="Q45" i="7"/>
  <c r="P45" i="7"/>
  <c r="L45" i="7"/>
  <c r="H45" i="7"/>
  <c r="Q44" i="7"/>
  <c r="P44" i="7"/>
  <c r="L44" i="7"/>
  <c r="H44" i="7"/>
  <c r="Q43" i="7"/>
  <c r="P43" i="7"/>
  <c r="L43" i="7"/>
  <c r="H43" i="7"/>
  <c r="Q42" i="7"/>
  <c r="P42" i="7"/>
  <c r="L42" i="7"/>
  <c r="H42" i="7"/>
  <c r="Q41" i="7"/>
  <c r="Q54" i="7" s="1"/>
  <c r="P41" i="7"/>
  <c r="P54" i="7" s="1"/>
  <c r="L41" i="7"/>
  <c r="L54" i="7" s="1"/>
  <c r="H41" i="7"/>
  <c r="O37" i="7"/>
  <c r="N37" i="7"/>
  <c r="M37" i="7"/>
  <c r="K37" i="7"/>
  <c r="J37" i="7"/>
  <c r="I37" i="7"/>
  <c r="G37" i="7"/>
  <c r="F37" i="7"/>
  <c r="E37" i="7"/>
  <c r="D37" i="7"/>
  <c r="C37" i="7"/>
  <c r="Q36" i="7"/>
  <c r="P36" i="7"/>
  <c r="L36" i="7"/>
  <c r="H36" i="7"/>
  <c r="Q35" i="7"/>
  <c r="P35" i="7"/>
  <c r="L35" i="7"/>
  <c r="H35" i="7"/>
  <c r="Q34" i="7"/>
  <c r="P34" i="7"/>
  <c r="L34" i="7"/>
  <c r="H34" i="7"/>
  <c r="Q33" i="7"/>
  <c r="P33" i="7"/>
  <c r="L33" i="7"/>
  <c r="H33" i="7"/>
  <c r="Q32" i="7"/>
  <c r="P32" i="7"/>
  <c r="L32" i="7"/>
  <c r="H32" i="7"/>
  <c r="Q31" i="7"/>
  <c r="P31" i="7"/>
  <c r="L31" i="7"/>
  <c r="H31" i="7"/>
  <c r="Q30" i="7"/>
  <c r="P30" i="7"/>
  <c r="L30" i="7"/>
  <c r="H30" i="7"/>
  <c r="Q29" i="7"/>
  <c r="P29" i="7"/>
  <c r="L29" i="7"/>
  <c r="H29" i="7"/>
  <c r="Q28" i="7"/>
  <c r="P28" i="7"/>
  <c r="L28" i="7"/>
  <c r="H28" i="7"/>
  <c r="Q27" i="7"/>
  <c r="Q37" i="7" s="1"/>
  <c r="P27" i="7"/>
  <c r="L27" i="7"/>
  <c r="H27" i="7"/>
  <c r="O23" i="7"/>
  <c r="N23" i="7"/>
  <c r="M23" i="7"/>
  <c r="K23" i="7"/>
  <c r="J23" i="7"/>
  <c r="I23" i="7"/>
  <c r="G23" i="7"/>
  <c r="F23" i="7"/>
  <c r="E23" i="7"/>
  <c r="D23" i="7"/>
  <c r="C23" i="7"/>
  <c r="Q22" i="7"/>
  <c r="P22" i="7"/>
  <c r="L22" i="7"/>
  <c r="H22" i="7"/>
  <c r="Q21" i="7"/>
  <c r="P21" i="7"/>
  <c r="L21" i="7"/>
  <c r="H21" i="7"/>
  <c r="Q20" i="7"/>
  <c r="P20" i="7"/>
  <c r="L20" i="7"/>
  <c r="H20" i="7"/>
  <c r="Q19" i="7"/>
  <c r="P19" i="7"/>
  <c r="L19" i="7"/>
  <c r="H19" i="7"/>
  <c r="Q18" i="7"/>
  <c r="P18" i="7"/>
  <c r="L18" i="7"/>
  <c r="H18" i="7"/>
  <c r="Q17" i="7"/>
  <c r="P17" i="7"/>
  <c r="L17" i="7"/>
  <c r="H17" i="7"/>
  <c r="Q16" i="7"/>
  <c r="P16" i="7"/>
  <c r="L16" i="7"/>
  <c r="H16" i="7"/>
  <c r="Q15" i="7"/>
  <c r="P15" i="7"/>
  <c r="L15" i="7"/>
  <c r="H15" i="7"/>
  <c r="Q14" i="7"/>
  <c r="P14" i="7"/>
  <c r="L14" i="7"/>
  <c r="H14" i="7"/>
  <c r="Q13" i="7"/>
  <c r="P13" i="7"/>
  <c r="L13" i="7"/>
  <c r="H13" i="7"/>
  <c r="Q12" i="7"/>
  <c r="P12" i="7"/>
  <c r="L12" i="7"/>
  <c r="H12" i="7"/>
  <c r="Q11" i="7"/>
  <c r="P11" i="7"/>
  <c r="L11" i="7"/>
  <c r="H11" i="7"/>
  <c r="Q10" i="7"/>
  <c r="P10" i="7"/>
  <c r="L10" i="7"/>
  <c r="H10" i="7"/>
  <c r="Q9" i="7"/>
  <c r="P9" i="7"/>
  <c r="L9" i="7"/>
  <c r="H9" i="7"/>
  <c r="Q8" i="7"/>
  <c r="P8" i="7"/>
  <c r="L8" i="7"/>
  <c r="H8" i="7"/>
  <c r="Q7" i="7"/>
  <c r="P7" i="7"/>
  <c r="L7" i="7"/>
  <c r="H7" i="7"/>
  <c r="Q6" i="7"/>
  <c r="Q23" i="7" s="1"/>
  <c r="P6" i="7"/>
  <c r="P23" i="7" s="1"/>
  <c r="H6" i="7"/>
  <c r="H23" i="7" s="1"/>
  <c r="D74" i="3"/>
  <c r="E74" i="3"/>
  <c r="F74" i="3"/>
  <c r="G74" i="3"/>
  <c r="I74" i="3"/>
  <c r="J74" i="3"/>
  <c r="K74" i="3"/>
  <c r="M74" i="3"/>
  <c r="N74" i="3"/>
  <c r="O74" i="3"/>
  <c r="C74" i="3"/>
  <c r="Q72" i="3"/>
  <c r="P72" i="3"/>
  <c r="L72" i="3"/>
  <c r="H72" i="3"/>
  <c r="Q65" i="3"/>
  <c r="Q66" i="3"/>
  <c r="Q67" i="3"/>
  <c r="Q68" i="3"/>
  <c r="P65" i="3"/>
  <c r="P66" i="3"/>
  <c r="P67" i="3"/>
  <c r="P68" i="3"/>
  <c r="L65" i="3"/>
  <c r="L66" i="3"/>
  <c r="L67" i="3"/>
  <c r="L68" i="3"/>
  <c r="H65" i="3"/>
  <c r="R65" i="3" s="1"/>
  <c r="H66" i="3"/>
  <c r="R66" i="3" s="1"/>
  <c r="H67" i="3"/>
  <c r="R67" i="3" s="1"/>
  <c r="H68" i="3"/>
  <c r="R68" i="3" s="1"/>
  <c r="D54" i="3"/>
  <c r="E54" i="3"/>
  <c r="F54" i="3"/>
  <c r="G54" i="3"/>
  <c r="I54" i="3"/>
  <c r="J54" i="3"/>
  <c r="K54" i="3"/>
  <c r="M54" i="3"/>
  <c r="N54" i="3"/>
  <c r="O54" i="3"/>
  <c r="C54" i="3"/>
  <c r="Q44" i="3"/>
  <c r="Q45" i="3"/>
  <c r="Q46" i="3"/>
  <c r="Q47" i="3"/>
  <c r="Q48" i="3"/>
  <c r="P44" i="3"/>
  <c r="P45" i="3"/>
  <c r="P46" i="3"/>
  <c r="P47" i="3"/>
  <c r="P48" i="3"/>
  <c r="L44" i="3"/>
  <c r="L45" i="3"/>
  <c r="L46" i="3"/>
  <c r="L47" i="3"/>
  <c r="L48" i="3"/>
  <c r="H44" i="3"/>
  <c r="H45" i="3"/>
  <c r="H46" i="3"/>
  <c r="H47" i="3"/>
  <c r="H48" i="3"/>
  <c r="D37" i="3"/>
  <c r="E37" i="3"/>
  <c r="F37" i="3"/>
  <c r="G37" i="3"/>
  <c r="I37" i="3"/>
  <c r="J37" i="3"/>
  <c r="K37" i="3"/>
  <c r="M37" i="3"/>
  <c r="N37" i="3"/>
  <c r="O37" i="3"/>
  <c r="C37" i="3"/>
  <c r="D23" i="3"/>
  <c r="E23" i="3"/>
  <c r="F23" i="3"/>
  <c r="G23" i="3"/>
  <c r="I23" i="3"/>
  <c r="J23" i="3"/>
  <c r="K23" i="3"/>
  <c r="M23" i="3"/>
  <c r="N23" i="3"/>
  <c r="O23" i="3"/>
  <c r="C23" i="3"/>
  <c r="Q7" i="3"/>
  <c r="Q8" i="3"/>
  <c r="Q9" i="3"/>
  <c r="Q10" i="3"/>
  <c r="Q11" i="3"/>
  <c r="Q12" i="3"/>
  <c r="Q13" i="3"/>
  <c r="Q14" i="3"/>
  <c r="P7" i="3"/>
  <c r="P8" i="3"/>
  <c r="P9" i="3"/>
  <c r="P10" i="3"/>
  <c r="P11" i="3"/>
  <c r="P12" i="3"/>
  <c r="P13" i="3"/>
  <c r="P14" i="3"/>
  <c r="L7" i="3"/>
  <c r="L8" i="3"/>
  <c r="L9" i="3"/>
  <c r="L10" i="3"/>
  <c r="L11" i="3"/>
  <c r="L12" i="3"/>
  <c r="L13" i="3"/>
  <c r="L14" i="3"/>
  <c r="H7" i="3"/>
  <c r="R7" i="3" s="1"/>
  <c r="H8" i="3"/>
  <c r="R8" i="3" s="1"/>
  <c r="H9" i="3"/>
  <c r="R9" i="3" s="1"/>
  <c r="H10" i="3"/>
  <c r="R10" i="3" s="1"/>
  <c r="H11" i="3"/>
  <c r="R11" i="3" s="1"/>
  <c r="H12" i="3"/>
  <c r="R12" i="3" s="1"/>
  <c r="H13" i="3"/>
  <c r="R13" i="3" s="1"/>
  <c r="H14" i="3"/>
  <c r="R14" i="3" s="1"/>
  <c r="H6" i="3"/>
  <c r="L6" i="3"/>
  <c r="P6" i="3"/>
  <c r="Q6" i="3"/>
  <c r="H15" i="3"/>
  <c r="L15" i="3"/>
  <c r="P15" i="3"/>
  <c r="Q15" i="3"/>
  <c r="H16" i="3"/>
  <c r="L16" i="3"/>
  <c r="P16" i="3"/>
  <c r="Q16" i="3"/>
  <c r="H17" i="3"/>
  <c r="L17" i="3"/>
  <c r="P17" i="3"/>
  <c r="Q17" i="3"/>
  <c r="H18" i="3"/>
  <c r="L18" i="3"/>
  <c r="P18" i="3"/>
  <c r="Q18" i="3"/>
  <c r="H19" i="3"/>
  <c r="L19" i="3"/>
  <c r="P19" i="3"/>
  <c r="Q19" i="3"/>
  <c r="H20" i="3"/>
  <c r="L20" i="3"/>
  <c r="P20" i="3"/>
  <c r="Q20" i="3"/>
  <c r="H21" i="3"/>
  <c r="L21" i="3"/>
  <c r="P21" i="3"/>
  <c r="Q21" i="3"/>
  <c r="H22" i="3"/>
  <c r="L22" i="3"/>
  <c r="P22" i="3"/>
  <c r="Q22" i="3"/>
  <c r="H27" i="3"/>
  <c r="L27" i="3"/>
  <c r="P27" i="3"/>
  <c r="Q27" i="3"/>
  <c r="H28" i="3"/>
  <c r="L28" i="3"/>
  <c r="P28" i="3"/>
  <c r="Q28" i="3"/>
  <c r="H29" i="3"/>
  <c r="L29" i="3"/>
  <c r="P29" i="3"/>
  <c r="Q29" i="3"/>
  <c r="H30" i="3"/>
  <c r="L30" i="3"/>
  <c r="P30" i="3"/>
  <c r="Q30" i="3"/>
  <c r="H31" i="3"/>
  <c r="L31" i="3"/>
  <c r="P31" i="3"/>
  <c r="Q31" i="3"/>
  <c r="H32" i="3"/>
  <c r="L32" i="3"/>
  <c r="P32" i="3"/>
  <c r="Q32" i="3"/>
  <c r="H33" i="3"/>
  <c r="L33" i="3"/>
  <c r="P33" i="3"/>
  <c r="Q33" i="3"/>
  <c r="H34" i="3"/>
  <c r="L34" i="3"/>
  <c r="P34" i="3"/>
  <c r="Q34" i="3"/>
  <c r="H35" i="3"/>
  <c r="L35" i="3"/>
  <c r="P35" i="3"/>
  <c r="Q35" i="3"/>
  <c r="H36" i="3"/>
  <c r="L36" i="3"/>
  <c r="P36" i="3"/>
  <c r="Q36" i="3"/>
  <c r="H41" i="3"/>
  <c r="L41" i="3"/>
  <c r="P41" i="3"/>
  <c r="Q41" i="3"/>
  <c r="H42" i="3"/>
  <c r="L42" i="3"/>
  <c r="P42" i="3"/>
  <c r="Q42" i="3"/>
  <c r="H43" i="3"/>
  <c r="L43" i="3"/>
  <c r="P43" i="3"/>
  <c r="Q43" i="3"/>
  <c r="H49" i="3"/>
  <c r="L49" i="3"/>
  <c r="P49" i="3"/>
  <c r="Q49" i="3"/>
  <c r="H50" i="3"/>
  <c r="L50" i="3"/>
  <c r="P50" i="3"/>
  <c r="Q50" i="3"/>
  <c r="H51" i="3"/>
  <c r="L51" i="3"/>
  <c r="P51" i="3"/>
  <c r="Q51" i="3"/>
  <c r="H52" i="3"/>
  <c r="L52" i="3"/>
  <c r="P52" i="3"/>
  <c r="Q52" i="3"/>
  <c r="H53" i="3"/>
  <c r="L53" i="3"/>
  <c r="P53" i="3"/>
  <c r="Q53" i="3"/>
  <c r="H58" i="3"/>
  <c r="L58" i="3"/>
  <c r="P58" i="3"/>
  <c r="Q58" i="3"/>
  <c r="H59" i="3"/>
  <c r="L59" i="3"/>
  <c r="P59" i="3"/>
  <c r="Q59" i="3"/>
  <c r="H60" i="3"/>
  <c r="L60" i="3"/>
  <c r="P60" i="3"/>
  <c r="Q60" i="3"/>
  <c r="H61" i="3"/>
  <c r="L61" i="3"/>
  <c r="P61" i="3"/>
  <c r="Q61" i="3"/>
  <c r="H62" i="3"/>
  <c r="L62" i="3"/>
  <c r="P62" i="3"/>
  <c r="Q62" i="3"/>
  <c r="H63" i="3"/>
  <c r="L63" i="3"/>
  <c r="P63" i="3"/>
  <c r="Q63" i="3"/>
  <c r="H64" i="3"/>
  <c r="L64" i="3"/>
  <c r="P64" i="3"/>
  <c r="Q64" i="3"/>
  <c r="H69" i="3"/>
  <c r="L69" i="3"/>
  <c r="P69" i="3"/>
  <c r="Q69" i="3"/>
  <c r="H70" i="3"/>
  <c r="L70" i="3"/>
  <c r="P70" i="3"/>
  <c r="Q70" i="3"/>
  <c r="H71" i="3"/>
  <c r="L71" i="3"/>
  <c r="P71" i="3"/>
  <c r="Q71" i="3"/>
  <c r="H73" i="3"/>
  <c r="L73" i="3"/>
  <c r="P73" i="3"/>
  <c r="Q73" i="3"/>
  <c r="G70" i="8"/>
  <c r="G71" i="8"/>
  <c r="G72" i="8"/>
  <c r="G73" i="8"/>
  <c r="G74" i="8"/>
  <c r="G75" i="8"/>
  <c r="G76" i="8"/>
  <c r="G77" i="8"/>
  <c r="G78" i="8"/>
  <c r="G79" i="8"/>
  <c r="G69" i="8"/>
  <c r="R7" i="7" l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27" i="7"/>
  <c r="R28" i="7"/>
  <c r="R29" i="7"/>
  <c r="R31" i="7"/>
  <c r="R32" i="7"/>
  <c r="R33" i="7"/>
  <c r="R34" i="7"/>
  <c r="R35" i="7"/>
  <c r="R36" i="7"/>
  <c r="L23" i="7"/>
  <c r="Q74" i="7"/>
  <c r="P37" i="7"/>
  <c r="L37" i="7"/>
  <c r="H37" i="7"/>
  <c r="R6" i="7"/>
  <c r="R23" i="7" s="1"/>
  <c r="R30" i="7"/>
  <c r="R58" i="7"/>
  <c r="R74" i="7" s="1"/>
  <c r="H54" i="7"/>
  <c r="P74" i="3"/>
  <c r="L74" i="3"/>
  <c r="H74" i="3"/>
  <c r="R47" i="3"/>
  <c r="Q74" i="3"/>
  <c r="R72" i="3"/>
  <c r="R53" i="3"/>
  <c r="R42" i="3"/>
  <c r="P37" i="3"/>
  <c r="R51" i="3"/>
  <c r="H54" i="3"/>
  <c r="L54" i="3"/>
  <c r="P54" i="3"/>
  <c r="R69" i="3"/>
  <c r="R61" i="3"/>
  <c r="R46" i="3"/>
  <c r="Q54" i="3"/>
  <c r="R45" i="3"/>
  <c r="R48" i="3"/>
  <c r="R44" i="3"/>
  <c r="H37" i="3"/>
  <c r="R60" i="3"/>
  <c r="R58" i="3"/>
  <c r="R35" i="3"/>
  <c r="L37" i="3"/>
  <c r="R29" i="3"/>
  <c r="R27" i="3"/>
  <c r="Q37" i="3"/>
  <c r="R73" i="3"/>
  <c r="R70" i="3"/>
  <c r="R33" i="3"/>
  <c r="R32" i="3"/>
  <c r="R31" i="3"/>
  <c r="R30" i="3"/>
  <c r="L23" i="3"/>
  <c r="R63" i="3"/>
  <c r="R50" i="3"/>
  <c r="R49" i="3"/>
  <c r="R43" i="3"/>
  <c r="P23" i="3"/>
  <c r="H23" i="3"/>
  <c r="R21" i="3"/>
  <c r="R20" i="3"/>
  <c r="R19" i="3"/>
  <c r="R18" i="3"/>
  <c r="R17" i="3"/>
  <c r="R15" i="3"/>
  <c r="Q23" i="3"/>
  <c r="R59" i="3"/>
  <c r="R71" i="3"/>
  <c r="R64" i="3"/>
  <c r="R41" i="3"/>
  <c r="R36" i="3"/>
  <c r="R28" i="3"/>
  <c r="R16" i="3"/>
  <c r="R62" i="3"/>
  <c r="R52" i="3"/>
  <c r="R34" i="3"/>
  <c r="R22" i="3"/>
  <c r="R6" i="3"/>
  <c r="R54" i="7" l="1"/>
  <c r="R37" i="7"/>
  <c r="R74" i="3"/>
  <c r="R54" i="3"/>
  <c r="R37" i="3"/>
  <c r="R23" i="3"/>
  <c r="Q56" i="6"/>
  <c r="Q57" i="6"/>
  <c r="P56" i="6"/>
  <c r="P57" i="6"/>
  <c r="L56" i="6"/>
  <c r="L57" i="6"/>
  <c r="H56" i="6"/>
  <c r="H57" i="6"/>
  <c r="H48" i="6"/>
  <c r="L48" i="6"/>
  <c r="P48" i="6"/>
  <c r="Q48" i="6"/>
  <c r="H49" i="6"/>
  <c r="L49" i="6"/>
  <c r="P49" i="6"/>
  <c r="Q49" i="6"/>
  <c r="H50" i="6"/>
  <c r="L50" i="6"/>
  <c r="P50" i="6"/>
  <c r="Q50" i="6"/>
  <c r="H51" i="6"/>
  <c r="L51" i="6"/>
  <c r="P51" i="6"/>
  <c r="Q51" i="6"/>
  <c r="H52" i="6"/>
  <c r="L52" i="6"/>
  <c r="P52" i="6"/>
  <c r="Q52" i="6"/>
  <c r="H53" i="6"/>
  <c r="L53" i="6"/>
  <c r="P53" i="6"/>
  <c r="Q53" i="6"/>
  <c r="H54" i="6"/>
  <c r="L54" i="6"/>
  <c r="P54" i="6"/>
  <c r="Q54" i="6"/>
  <c r="H55" i="6"/>
  <c r="L55" i="6"/>
  <c r="P55" i="6"/>
  <c r="Q55" i="6"/>
  <c r="H58" i="6"/>
  <c r="L58" i="6"/>
  <c r="P58" i="6"/>
  <c r="Q58" i="6"/>
  <c r="H59" i="6"/>
  <c r="L59" i="6"/>
  <c r="P59" i="6"/>
  <c r="Q59" i="6"/>
  <c r="H36" i="6"/>
  <c r="L36" i="6"/>
  <c r="P36" i="6"/>
  <c r="Q36" i="6"/>
  <c r="H37" i="6"/>
  <c r="L37" i="6"/>
  <c r="P37" i="6"/>
  <c r="Q37" i="6"/>
  <c r="H38" i="6"/>
  <c r="L38" i="6"/>
  <c r="P38" i="6"/>
  <c r="Q38" i="6"/>
  <c r="H39" i="6"/>
  <c r="L39" i="6"/>
  <c r="P39" i="6"/>
  <c r="Q39" i="6"/>
  <c r="H40" i="6"/>
  <c r="L40" i="6"/>
  <c r="P40" i="6"/>
  <c r="Q40" i="6"/>
  <c r="H41" i="6"/>
  <c r="L41" i="6"/>
  <c r="P41" i="6"/>
  <c r="Q41" i="6"/>
  <c r="H42" i="6"/>
  <c r="L42" i="6"/>
  <c r="P42" i="6"/>
  <c r="Q42" i="6"/>
  <c r="H43" i="6"/>
  <c r="L43" i="6"/>
  <c r="P43" i="6"/>
  <c r="Q43" i="6"/>
  <c r="H19" i="6"/>
  <c r="L19" i="6"/>
  <c r="P19" i="6"/>
  <c r="Q19" i="6"/>
  <c r="H20" i="6"/>
  <c r="L20" i="6"/>
  <c r="P20" i="6"/>
  <c r="Q20" i="6"/>
  <c r="H21" i="6"/>
  <c r="L21" i="6"/>
  <c r="P21" i="6"/>
  <c r="Q21" i="6"/>
  <c r="H22" i="6"/>
  <c r="L22" i="6"/>
  <c r="P22" i="6"/>
  <c r="Q22" i="6"/>
  <c r="H23" i="6"/>
  <c r="L23" i="6"/>
  <c r="P23" i="6"/>
  <c r="Q23" i="6"/>
  <c r="H24" i="6"/>
  <c r="L24" i="6"/>
  <c r="P24" i="6"/>
  <c r="Q24" i="6"/>
  <c r="H25" i="6"/>
  <c r="L25" i="6"/>
  <c r="P25" i="6"/>
  <c r="Q25" i="6"/>
  <c r="H26" i="6"/>
  <c r="L26" i="6"/>
  <c r="P26" i="6"/>
  <c r="Q26" i="6"/>
  <c r="H27" i="6"/>
  <c r="L27" i="6"/>
  <c r="P27" i="6"/>
  <c r="Q27" i="6"/>
  <c r="H28" i="6"/>
  <c r="L28" i="6"/>
  <c r="P28" i="6"/>
  <c r="Q28" i="6"/>
  <c r="H29" i="6"/>
  <c r="L29" i="6"/>
  <c r="P29" i="6"/>
  <c r="Q29" i="6"/>
  <c r="H30" i="6"/>
  <c r="L30" i="6"/>
  <c r="P30" i="6"/>
  <c r="Q30" i="6"/>
  <c r="H31" i="6"/>
  <c r="L31" i="6"/>
  <c r="P31" i="6"/>
  <c r="Q31" i="6"/>
  <c r="Q11" i="6"/>
  <c r="Q12" i="6"/>
  <c r="P11" i="6"/>
  <c r="P12" i="6"/>
  <c r="L11" i="6"/>
  <c r="L12" i="6"/>
  <c r="H11" i="6"/>
  <c r="H12" i="6"/>
  <c r="D80" i="8"/>
  <c r="E80" i="8"/>
  <c r="F80" i="8"/>
  <c r="C80" i="8"/>
  <c r="G80" i="8" l="1"/>
  <c r="R56" i="6"/>
  <c r="R19" i="6"/>
  <c r="R57" i="6"/>
  <c r="R12" i="6"/>
  <c r="R25" i="6"/>
  <c r="R24" i="6"/>
  <c r="R23" i="6"/>
  <c r="R22" i="6"/>
  <c r="R21" i="6"/>
  <c r="R20" i="6"/>
  <c r="R11" i="6"/>
  <c r="D60" i="6" l="1"/>
  <c r="E60" i="6"/>
  <c r="F60" i="6"/>
  <c r="G60" i="6"/>
  <c r="I60" i="6"/>
  <c r="J60" i="6"/>
  <c r="K60" i="6"/>
  <c r="M60" i="6"/>
  <c r="N60" i="6"/>
  <c r="O60" i="6"/>
  <c r="C60" i="6"/>
  <c r="D44" i="6"/>
  <c r="E44" i="6"/>
  <c r="F44" i="6"/>
  <c r="G44" i="6"/>
  <c r="I44" i="6"/>
  <c r="J44" i="6"/>
  <c r="K44" i="6"/>
  <c r="M44" i="6"/>
  <c r="N44" i="6"/>
  <c r="O44" i="6"/>
  <c r="C44" i="6"/>
  <c r="D15" i="6"/>
  <c r="E15" i="6"/>
  <c r="F15" i="6"/>
  <c r="G15" i="6"/>
  <c r="I15" i="6"/>
  <c r="J15" i="6"/>
  <c r="K15" i="6"/>
  <c r="M15" i="6"/>
  <c r="N15" i="6"/>
  <c r="O15" i="6"/>
  <c r="C15" i="6"/>
  <c r="Q7" i="6"/>
  <c r="Q8" i="6"/>
  <c r="Q9" i="6"/>
  <c r="Q10" i="6"/>
  <c r="Q13" i="6"/>
  <c r="Q14" i="6"/>
  <c r="Q6" i="6"/>
  <c r="D32" i="6"/>
  <c r="E32" i="6"/>
  <c r="F32" i="6"/>
  <c r="G32" i="6"/>
  <c r="I32" i="6"/>
  <c r="J32" i="6"/>
  <c r="K32" i="6"/>
  <c r="M32" i="6"/>
  <c r="N32" i="6"/>
  <c r="O32" i="6"/>
  <c r="C32" i="6"/>
  <c r="R55" i="6" l="1"/>
  <c r="Q15" i="6"/>
  <c r="Q60" i="6"/>
  <c r="R41" i="6"/>
  <c r="Q44" i="6"/>
  <c r="F63" i="8" l="1"/>
  <c r="F62" i="8"/>
  <c r="F61" i="8"/>
  <c r="F60" i="8"/>
  <c r="F59" i="8"/>
  <c r="F58" i="8"/>
  <c r="F57" i="8"/>
  <c r="F56" i="8"/>
  <c r="F55" i="8"/>
  <c r="F54" i="8"/>
  <c r="F53" i="8"/>
  <c r="F48" i="8"/>
  <c r="F47" i="8"/>
  <c r="F46" i="8"/>
  <c r="F45" i="8"/>
  <c r="F44" i="8"/>
  <c r="F43" i="8"/>
  <c r="F42" i="8"/>
  <c r="F41" i="8"/>
  <c r="F40" i="8"/>
  <c r="F39" i="8"/>
  <c r="F38" i="8"/>
  <c r="F33" i="8"/>
  <c r="F32" i="8"/>
  <c r="F31" i="8"/>
  <c r="F30" i="8"/>
  <c r="F29" i="8"/>
  <c r="F28" i="8"/>
  <c r="F27" i="8"/>
  <c r="F26" i="8"/>
  <c r="F25" i="8"/>
  <c r="F24" i="8"/>
  <c r="F23" i="8"/>
  <c r="F17" i="8"/>
  <c r="F16" i="8"/>
  <c r="F15" i="8"/>
  <c r="F14" i="8"/>
  <c r="F13" i="8"/>
  <c r="F12" i="8"/>
  <c r="F11" i="8"/>
  <c r="F10" i="8"/>
  <c r="F9" i="8"/>
  <c r="F8" i="8"/>
  <c r="F7" i="8"/>
  <c r="H60" i="6" l="1"/>
  <c r="P60" i="6"/>
  <c r="L60" i="6"/>
  <c r="R59" i="6"/>
  <c r="R58" i="6"/>
  <c r="R54" i="6"/>
  <c r="R53" i="6"/>
  <c r="R52" i="6"/>
  <c r="R51" i="6"/>
  <c r="R50" i="6"/>
  <c r="R49" i="6"/>
  <c r="R48" i="6"/>
  <c r="R60" i="6" l="1"/>
  <c r="P14" i="6" l="1"/>
  <c r="L14" i="6"/>
  <c r="H14" i="6"/>
  <c r="R14" i="6" l="1"/>
  <c r="P7" i="6"/>
  <c r="P8" i="6"/>
  <c r="P9" i="6"/>
  <c r="P10" i="6"/>
  <c r="P13" i="6"/>
  <c r="L7" i="6"/>
  <c r="L8" i="6"/>
  <c r="L9" i="6"/>
  <c r="L10" i="6"/>
  <c r="L13" i="6"/>
  <c r="L6" i="6"/>
  <c r="H7" i="6"/>
  <c r="H8" i="6"/>
  <c r="H9" i="6"/>
  <c r="H10" i="6"/>
  <c r="H13" i="6"/>
  <c r="Q32" i="6"/>
  <c r="L15" i="6" l="1"/>
  <c r="P44" i="6"/>
  <c r="L44" i="6"/>
  <c r="H44" i="6"/>
  <c r="L32" i="6"/>
  <c r="R42" i="6"/>
  <c r="R40" i="6"/>
  <c r="R39" i="6"/>
  <c r="R43" i="6"/>
  <c r="R38" i="6"/>
  <c r="R37" i="6"/>
  <c r="R29" i="6"/>
  <c r="R9" i="6"/>
  <c r="R31" i="6"/>
  <c r="R27" i="6"/>
  <c r="R30" i="6"/>
  <c r="R26" i="6"/>
  <c r="R8" i="6"/>
  <c r="R28" i="6"/>
  <c r="R13" i="6"/>
  <c r="R7" i="6"/>
  <c r="R10" i="6"/>
  <c r="R36" i="6"/>
  <c r="R44" i="6" l="1"/>
  <c r="P6" i="6"/>
  <c r="P15" i="6" s="1"/>
  <c r="H6" i="6"/>
  <c r="H15" i="6" s="1"/>
  <c r="P32" i="6"/>
  <c r="H32" i="6"/>
  <c r="R6" i="6" l="1"/>
  <c r="R15" i="6" s="1"/>
  <c r="R32" i="6"/>
</calcChain>
</file>

<file path=xl/sharedStrings.xml><?xml version="1.0" encoding="utf-8"?>
<sst xmlns="http://schemas.openxmlformats.org/spreadsheetml/2006/main" count="729" uniqueCount="146">
  <si>
    <t>№ п\п</t>
  </si>
  <si>
    <t>Фамилия, имя</t>
  </si>
  <si>
    <t>Образовательные результаты</t>
  </si>
  <si>
    <t>Эфффективность образовательных воздействий</t>
  </si>
  <si>
    <t>Социально-педагогические результаты</t>
  </si>
  <si>
    <t>Итоговый результат</t>
  </si>
  <si>
    <t>Среднее значение</t>
  </si>
  <si>
    <t>Общегрупповое значение</t>
  </si>
  <si>
    <t xml:space="preserve"> </t>
  </si>
  <si>
    <t>ГРУППА №2</t>
  </si>
  <si>
    <t>ГРУППА №3</t>
  </si>
  <si>
    <r>
      <rPr>
        <b/>
        <sz val="11"/>
        <color theme="1"/>
        <rFont val="Calibri"/>
        <family val="2"/>
        <charset val="204"/>
        <scheme val="minor"/>
      </rPr>
      <t xml:space="preserve">ГРУППА </t>
    </r>
    <r>
      <rPr>
        <b/>
        <i/>
        <sz val="11"/>
        <color theme="1"/>
        <rFont val="Calibri"/>
        <family val="2"/>
        <charset val="204"/>
        <scheme val="minor"/>
      </rPr>
      <t>№1</t>
    </r>
  </si>
  <si>
    <t>Параметры оценки</t>
  </si>
  <si>
    <t>показатели</t>
  </si>
  <si>
    <t>РУН (1)</t>
  </si>
  <si>
    <t>ГШЗ (2)</t>
  </si>
  <si>
    <t>АИ (3)</t>
  </si>
  <si>
    <t>СГТ (1)</t>
  </si>
  <si>
    <t>ОК (3)</t>
  </si>
  <si>
    <t>ГРУППА №4</t>
  </si>
  <si>
    <t>Образ. Рез. Ср.зн.</t>
  </si>
  <si>
    <t>Эффективность. Ср.зн.</t>
  </si>
  <si>
    <t>Соц.-пед. Рез. Ср.зн.</t>
  </si>
  <si>
    <r>
      <t xml:space="preserve">ГРУППА </t>
    </r>
    <r>
      <rPr>
        <b/>
        <i/>
        <sz val="11"/>
        <color theme="1"/>
        <rFont val="Calibri"/>
        <family val="2"/>
        <charset val="204"/>
        <scheme val="minor"/>
      </rPr>
      <t>№2</t>
    </r>
  </si>
  <si>
    <r>
      <t xml:space="preserve">ГРУППА </t>
    </r>
    <r>
      <rPr>
        <b/>
        <i/>
        <sz val="11"/>
        <color theme="1"/>
        <rFont val="Calibri"/>
        <family val="2"/>
        <charset val="204"/>
        <scheme val="minor"/>
      </rPr>
      <t>№3</t>
    </r>
  </si>
  <si>
    <r>
      <t xml:space="preserve">ГРУППА </t>
    </r>
    <r>
      <rPr>
        <b/>
        <i/>
        <sz val="11"/>
        <color theme="1"/>
        <rFont val="Calibri"/>
        <family val="2"/>
        <charset val="204"/>
        <scheme val="minor"/>
      </rPr>
      <t>№4</t>
    </r>
  </si>
  <si>
    <t>ГОД</t>
  </si>
  <si>
    <t>ГРУППЫ</t>
  </si>
  <si>
    <r>
      <t xml:space="preserve">ГРУППА </t>
    </r>
    <r>
      <rPr>
        <b/>
        <i/>
        <sz val="11"/>
        <color theme="1"/>
        <rFont val="Calibri"/>
        <family val="2"/>
        <charset val="204"/>
        <scheme val="minor"/>
      </rPr>
      <t>№1</t>
    </r>
  </si>
  <si>
    <t>январь</t>
  </si>
  <si>
    <t>апрель</t>
  </si>
  <si>
    <t>октябрь</t>
  </si>
  <si>
    <t>Сводная таблица результатов деятельности учащихся объединения "Увлечение" Борок Т.А.</t>
  </si>
  <si>
    <t>К (4)</t>
  </si>
  <si>
    <t>ОПС (5)</t>
  </si>
  <si>
    <t>СК (1)</t>
  </si>
  <si>
    <t>ДЛР(2)</t>
  </si>
  <si>
    <t>ПС (3)</t>
  </si>
  <si>
    <t>КП(2)</t>
  </si>
  <si>
    <t>ср.знач.</t>
  </si>
  <si>
    <t>общее значение</t>
  </si>
  <si>
    <t>Логинов Артем</t>
  </si>
  <si>
    <t>Шайдуров Арсений</t>
  </si>
  <si>
    <t>Вознесенский Евгений</t>
  </si>
  <si>
    <t>Кислицин Даниил</t>
  </si>
  <si>
    <t>Исаев Владимир</t>
  </si>
  <si>
    <t>Волошин Ярослав</t>
  </si>
  <si>
    <t>Жаравина Дарья</t>
  </si>
  <si>
    <t>Болотова Виктория</t>
  </si>
  <si>
    <t>Погосян Роза</t>
  </si>
  <si>
    <t xml:space="preserve">  </t>
  </si>
  <si>
    <t>ГРУППА №1</t>
  </si>
  <si>
    <t>Содбоев Жаргал</t>
  </si>
  <si>
    <t>Гагарин Семен</t>
  </si>
  <si>
    <t>Даутов Рустам</t>
  </si>
  <si>
    <t>Ахметов Илья</t>
  </si>
  <si>
    <t>Москвин Константин</t>
  </si>
  <si>
    <t>Намаконов Александр</t>
  </si>
  <si>
    <t>Аветисян Армен</t>
  </si>
  <si>
    <t>Колесников Михаил</t>
  </si>
  <si>
    <t>Гуляев Прокопий</t>
  </si>
  <si>
    <t>Косматов Иван</t>
  </si>
  <si>
    <t>Золотарев Богдан</t>
  </si>
  <si>
    <t>Подушкин Захар</t>
  </si>
  <si>
    <t>Пикалов Иван</t>
  </si>
  <si>
    <t>Травкин Сергей</t>
  </si>
  <si>
    <t>Успенский Ярослав</t>
  </si>
  <si>
    <t>Швец Дима</t>
  </si>
  <si>
    <t>Гущин Никита</t>
  </si>
  <si>
    <t>Филинов Богдан</t>
  </si>
  <si>
    <t>Филатов Данил</t>
  </si>
  <si>
    <t>Дондоков Пурбо</t>
  </si>
  <si>
    <t>Мамадеминов Абубакир</t>
  </si>
  <si>
    <t>Добаев Булат</t>
  </si>
  <si>
    <t>Чебунин Савелий</t>
  </si>
  <si>
    <t>Волков Ярослав</t>
  </si>
  <si>
    <t>Екимов Андрей</t>
  </si>
  <si>
    <t>Гаврилов Артем</t>
  </si>
  <si>
    <t>Пронин Вадим</t>
  </si>
  <si>
    <t>Лиленко Тимофей</t>
  </si>
  <si>
    <t>Сафонов Даниил</t>
  </si>
  <si>
    <t>Глазунов Евгений</t>
  </si>
  <si>
    <t>Балдин Данила</t>
  </si>
  <si>
    <t>Арсентьев Никита</t>
  </si>
  <si>
    <t>Федотов Михаил</t>
  </si>
  <si>
    <t>ОКТЯБРЬ 2021 ГОДА</t>
  </si>
  <si>
    <r>
      <t xml:space="preserve">СРАВНИТЕЛЬНЫЙ АНАЛИЗ ПОКАЗАТЕЛЕЙ ОБЩЕГРУППОВОЙ ОЦЕНКИ ДЕЯТЕЛЬНОСТИ ВОСПИТАННИКОВ ДЮСТЦ ЗА 2021- 2022 УЧЕБНЫЙ ГОД </t>
    </r>
    <r>
      <rPr>
        <b/>
        <sz val="12"/>
        <color theme="1"/>
        <rFont val="Calibri"/>
        <family val="2"/>
        <charset val="204"/>
        <scheme val="minor"/>
      </rPr>
      <t>"Увлечение" Борок Т.А.</t>
    </r>
  </si>
  <si>
    <t>ПОКАЗАТЕЛИ ОБЩЕГРУППОВОЙ ОЦЕНКИ ДЕЯТЕЛЬНОСТИ ВОСПИТАННИКОВ ДЮСТЦ ЗА 2021 - 2022 УЧЕБНЫЙ ГОД "Увлечение" Борок Т.А.</t>
  </si>
  <si>
    <t>Молчанов Сергей</t>
  </si>
  <si>
    <t>Чащина Оля</t>
  </si>
  <si>
    <t>Болдырев Дима</t>
  </si>
  <si>
    <t>Сергеев Данил</t>
  </si>
  <si>
    <t>Калашникова Анна</t>
  </si>
  <si>
    <t>Данкина Кира</t>
  </si>
  <si>
    <t>Макаренко Артем</t>
  </si>
  <si>
    <t>Сутурин Лев</t>
  </si>
  <si>
    <t>Герман Константин</t>
  </si>
  <si>
    <t>Шатровская Апполинария</t>
  </si>
  <si>
    <t xml:space="preserve">Бархатов Сергей  </t>
  </si>
  <si>
    <t>Карнаухова Мария</t>
  </si>
  <si>
    <t>Третьякова Дарья</t>
  </si>
  <si>
    <t>Колесников Семен</t>
  </si>
  <si>
    <t>Ли    Ярослав</t>
  </si>
  <si>
    <t>Полоротова Ева</t>
  </si>
  <si>
    <t>Статкевич Есения</t>
  </si>
  <si>
    <t>Фирсов Даниил</t>
  </si>
  <si>
    <t>Сирота Виктория</t>
  </si>
  <si>
    <t>Александров Глеб</t>
  </si>
  <si>
    <t>Бежетская Лилия</t>
  </si>
  <si>
    <t>Доржиев Арсалан</t>
  </si>
  <si>
    <t>Босова Валерия</t>
  </si>
  <si>
    <t>Гармаев Андрей</t>
  </si>
  <si>
    <t>Гладышева Юля</t>
  </si>
  <si>
    <t>Очирова  Ксения</t>
  </si>
  <si>
    <t>Светиков Егор</t>
  </si>
  <si>
    <t>Маслова Алиса</t>
  </si>
  <si>
    <t>Юсупова Арина</t>
  </si>
  <si>
    <t>Марков Артем</t>
  </si>
  <si>
    <t>Цынгуева Баясана</t>
  </si>
  <si>
    <t>Митупов Дамдин</t>
  </si>
  <si>
    <t>Сорокин Савелий</t>
  </si>
  <si>
    <t>Борокшонова Снежана</t>
  </si>
  <si>
    <t>Лазебных Милана</t>
  </si>
  <si>
    <t xml:space="preserve">Аникьев Константин   </t>
  </si>
  <si>
    <t xml:space="preserve">Моисейчева Виктория   </t>
  </si>
  <si>
    <t xml:space="preserve">Влавацкий Илья              </t>
  </si>
  <si>
    <t xml:space="preserve">Тороева Кристина           </t>
  </si>
  <si>
    <t xml:space="preserve">Михайлова Соня              </t>
  </si>
  <si>
    <t>Кожина Ангелина</t>
  </si>
  <si>
    <t>Миллер Владимир</t>
  </si>
  <si>
    <t>Грязина Кристина</t>
  </si>
  <si>
    <t>Михаэлис Егор</t>
  </si>
  <si>
    <t xml:space="preserve">Федосеев Кирилл </t>
  </si>
  <si>
    <t>Хабибулаев Умар</t>
  </si>
  <si>
    <t>Сангуров Михаил</t>
  </si>
  <si>
    <t>Китаев Мирослав</t>
  </si>
  <si>
    <t>Верхотурова Анна</t>
  </si>
  <si>
    <t>Степанцова Арина</t>
  </si>
  <si>
    <t>Юринский Сергей</t>
  </si>
  <si>
    <t>Штивых Андрей</t>
  </si>
  <si>
    <t xml:space="preserve">Состина  Ксения              </t>
  </si>
  <si>
    <t xml:space="preserve">Сидорова Диана                </t>
  </si>
  <si>
    <t xml:space="preserve">Андреев Семен                    </t>
  </si>
  <si>
    <t xml:space="preserve">Иванова Катя                     </t>
  </si>
  <si>
    <t>ЯНВАРЬ 2022 ГОДА</t>
  </si>
  <si>
    <t>АПРЕЛЬ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</si>
</sst>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3" xfId="0" applyBorder="1"/>
    <xf numFmtId="0" fontId="3" fillId="0" borderId="0" xfId="0" applyFont="1"/>
    <xf numFmtId="0" fontId="0" fillId="0" borderId="33" xfId="0" applyBorder="1"/>
    <xf numFmtId="0" fontId="0" fillId="0" borderId="0" xfId="0" applyAlignment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164" fontId="0" fillId="0" borderId="0" xfId="0" applyNumberForma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Border="1" applyAlignment="1"/>
    <xf numFmtId="164" fontId="6" fillId="0" borderId="0" xfId="0" applyNumberFormat="1" applyFont="1" applyBorder="1" applyAlignment="1"/>
    <xf numFmtId="0" fontId="4" fillId="0" borderId="0" xfId="0" applyFont="1" applyBorder="1" applyAlignment="1"/>
    <xf numFmtId="164" fontId="5" fillId="0" borderId="0" xfId="0" applyNumberFormat="1" applyFont="1" applyBorder="1" applyAlignment="1"/>
    <xf numFmtId="164" fontId="3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31" xfId="0" applyNumberFormat="1" applyFill="1" applyBorder="1" applyAlignment="1">
      <alignment horizontal="center" vertical="center"/>
    </xf>
    <xf numFmtId="1" fontId="0" fillId="0" borderId="32" xfId="0" applyNumberFormat="1" applyFill="1" applyBorder="1" applyAlignment="1">
      <alignment horizontal="center" vertical="center"/>
    </xf>
    <xf numFmtId="1" fontId="0" fillId="0" borderId="30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0" borderId="50" xfId="0" applyNumberFormat="1" applyFill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3" fillId="0" borderId="9" xfId="0" applyNumberFormat="1" applyFont="1" applyBorder="1"/>
    <xf numFmtId="164" fontId="3" fillId="0" borderId="7" xfId="0" applyNumberFormat="1" applyFont="1" applyBorder="1"/>
    <xf numFmtId="0" fontId="0" fillId="0" borderId="0" xfId="0" applyBorder="1"/>
    <xf numFmtId="164" fontId="3" fillId="0" borderId="14" xfId="0" applyNumberFormat="1" applyFont="1" applyBorder="1"/>
    <xf numFmtId="164" fontId="3" fillId="0" borderId="15" xfId="0" applyNumberFormat="1" applyFont="1" applyBorder="1"/>
    <xf numFmtId="164" fontId="3" fillId="0" borderId="45" xfId="0" applyNumberFormat="1" applyFont="1" applyBorder="1"/>
    <xf numFmtId="0" fontId="3" fillId="0" borderId="0" xfId="0" applyFont="1" applyBorder="1" applyAlignment="1"/>
    <xf numFmtId="0" fontId="0" fillId="0" borderId="0" xfId="0" applyBorder="1" applyAlignment="1">
      <alignment wrapText="1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/>
    <xf numFmtId="164" fontId="0" fillId="0" borderId="0" xfId="0" applyNumberFormat="1"/>
    <xf numFmtId="1" fontId="0" fillId="0" borderId="43" xfId="0" applyNumberForma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/>
    <xf numFmtId="164" fontId="3" fillId="0" borderId="0" xfId="0" applyNumberFormat="1" applyFont="1" applyBorder="1" applyAlignment="1"/>
    <xf numFmtId="164" fontId="0" fillId="0" borderId="1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/>
    <xf numFmtId="164" fontId="0" fillId="0" borderId="0" xfId="0" applyNumberFormat="1" applyBorder="1" applyAlignment="1">
      <alignment horizontal="center"/>
    </xf>
    <xf numFmtId="164" fontId="3" fillId="0" borderId="18" xfId="0" applyNumberFormat="1" applyFont="1" applyBorder="1"/>
    <xf numFmtId="164" fontId="0" fillId="0" borderId="35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0" borderId="46" xfId="0" applyNumberFormat="1" applyFont="1" applyBorder="1" applyAlignment="1">
      <alignment horizontal="center" vertical="center"/>
    </xf>
    <xf numFmtId="164" fontId="0" fillId="0" borderId="47" xfId="0" applyNumberFormat="1" applyFont="1" applyBorder="1" applyAlignment="1">
      <alignment horizontal="center" vertical="center"/>
    </xf>
    <xf numFmtId="164" fontId="0" fillId="0" borderId="48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58" xfId="0" applyBorder="1"/>
    <xf numFmtId="0" fontId="0" fillId="0" borderId="25" xfId="0" applyBorder="1"/>
    <xf numFmtId="0" fontId="0" fillId="0" borderId="57" xfId="0" applyBorder="1"/>
    <xf numFmtId="164" fontId="3" fillId="0" borderId="33" xfId="0" applyNumberFormat="1" applyFont="1" applyBorder="1"/>
    <xf numFmtId="164" fontId="12" fillId="0" borderId="28" xfId="0" applyNumberFormat="1" applyFont="1" applyBorder="1" applyAlignment="1">
      <alignment horizontal="right" vertical="center"/>
    </xf>
    <xf numFmtId="164" fontId="0" fillId="0" borderId="41" xfId="0" applyNumberFormat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27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8" xfId="0" applyBorder="1" applyAlignment="1">
      <alignment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20" xfId="0" applyNumberFormat="1" applyFont="1" applyBorder="1"/>
    <xf numFmtId="164" fontId="3" fillId="0" borderId="12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Border="1"/>
    <xf numFmtId="164" fontId="3" fillId="0" borderId="61" xfId="0" applyNumberFormat="1" applyFont="1" applyBorder="1"/>
    <xf numFmtId="164" fontId="3" fillId="0" borderId="62" xfId="0" applyNumberFormat="1" applyFont="1" applyBorder="1"/>
    <xf numFmtId="164" fontId="3" fillId="0" borderId="63" xfId="0" applyNumberFormat="1" applyFont="1" applyBorder="1"/>
    <xf numFmtId="164" fontId="0" fillId="0" borderId="56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4" fontId="0" fillId="0" borderId="0" xfId="0" applyNumberFormat="1" applyBorder="1" applyAlignment="1"/>
    <xf numFmtId="164" fontId="0" fillId="0" borderId="0" xfId="0" applyNumberFormat="1" applyFill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24" xfId="0" applyNumberFormat="1" applyFont="1" applyBorder="1" applyAlignment="1">
      <alignment horizontal="center" vertical="center"/>
    </xf>
    <xf numFmtId="164" fontId="14" fillId="0" borderId="42" xfId="0" applyNumberFormat="1" applyFont="1" applyBorder="1" applyAlignment="1">
      <alignment horizontal="center" vertical="center"/>
    </xf>
    <xf numFmtId="164" fontId="14" fillId="0" borderId="47" xfId="0" applyNumberFormat="1" applyFont="1" applyBorder="1" applyAlignment="1">
      <alignment horizontal="center" vertical="center"/>
    </xf>
    <xf numFmtId="164" fontId="14" fillId="0" borderId="48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4" fillId="0" borderId="37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4" fillId="0" borderId="41" xfId="0" applyNumberFormat="1" applyFont="1" applyBorder="1" applyAlignment="1">
      <alignment horizontal="center" vertical="center"/>
    </xf>
    <xf numFmtId="164" fontId="14" fillId="0" borderId="46" xfId="0" applyNumberFormat="1" applyFont="1" applyBorder="1" applyAlignment="1">
      <alignment horizontal="center" vertical="center"/>
    </xf>
    <xf numFmtId="164" fontId="14" fillId="0" borderId="49" xfId="0" applyNumberFormat="1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60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right" vertical="center"/>
    </xf>
    <xf numFmtId="164" fontId="12" fillId="0" borderId="13" xfId="0" applyNumberFormat="1" applyFont="1" applyBorder="1" applyAlignment="1">
      <alignment horizontal="right" vertical="center"/>
    </xf>
    <xf numFmtId="164" fontId="14" fillId="0" borderId="35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14" fillId="0" borderId="56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right" vertical="center"/>
    </xf>
    <xf numFmtId="164" fontId="0" fillId="0" borderId="49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7" xfId="0" applyNumberFormat="1" applyFont="1" applyBorder="1" applyAlignment="1">
      <alignment horizontal="center" vertical="center"/>
    </xf>
    <xf numFmtId="164" fontId="3" fillId="0" borderId="28" xfId="0" applyNumberFormat="1" applyFont="1" applyBorder="1"/>
    <xf numFmtId="164" fontId="13" fillId="0" borderId="15" xfId="0" applyNumberFormat="1" applyFont="1" applyBorder="1" applyAlignment="1">
      <alignment horizontal="center"/>
    </xf>
    <xf numFmtId="164" fontId="12" fillId="0" borderId="38" xfId="0" applyNumberFormat="1" applyFont="1" applyBorder="1" applyAlignment="1">
      <alignment horizontal="right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 vertical="center"/>
    </xf>
    <xf numFmtId="164" fontId="0" fillId="0" borderId="58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3" borderId="11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0" fillId="3" borderId="46" xfId="0" applyFill="1" applyBorder="1" applyAlignment="1">
      <alignment vertical="top" wrapText="1"/>
    </xf>
    <xf numFmtId="0" fontId="0" fillId="3" borderId="47" xfId="0" applyFill="1" applyBorder="1" applyAlignment="1">
      <alignment vertical="top" wrapText="1"/>
    </xf>
    <xf numFmtId="0" fontId="0" fillId="3" borderId="30" xfId="0" applyFill="1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32" xfId="0" applyFill="1" applyBorder="1" applyAlignment="1">
      <alignment vertical="top" wrapText="1"/>
    </xf>
    <xf numFmtId="0" fontId="0" fillId="3" borderId="21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48" xfId="0" applyFill="1" applyBorder="1" applyAlignment="1">
      <alignment vertical="top" wrapText="1"/>
    </xf>
    <xf numFmtId="164" fontId="3" fillId="0" borderId="44" xfId="0" applyNumberFormat="1" applyFont="1" applyBorder="1"/>
    <xf numFmtId="164" fontId="3" fillId="0" borderId="26" xfId="0" applyNumberFormat="1" applyFont="1" applyBorder="1"/>
    <xf numFmtId="164" fontId="3" fillId="0" borderId="54" xfId="0" applyNumberFormat="1" applyFont="1" applyBorder="1"/>
    <xf numFmtId="164" fontId="3" fillId="0" borderId="52" xfId="0" applyNumberFormat="1" applyFont="1" applyBorder="1"/>
    <xf numFmtId="164" fontId="3" fillId="0" borderId="55" xfId="0" applyNumberFormat="1" applyFont="1" applyBorder="1"/>
    <xf numFmtId="164" fontId="3" fillId="0" borderId="53" xfId="0" applyNumberFormat="1" applyFont="1" applyBorder="1"/>
    <xf numFmtId="164" fontId="3" fillId="0" borderId="59" xfId="0" applyNumberFormat="1" applyFont="1" applyBorder="1"/>
    <xf numFmtId="164" fontId="3" fillId="0" borderId="23" xfId="0" applyNumberFormat="1" applyFont="1" applyBorder="1"/>
    <xf numFmtId="0" fontId="0" fillId="3" borderId="36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0" fillId="3" borderId="41" xfId="0" applyFill="1" applyBorder="1" applyAlignment="1">
      <alignment vertical="top" wrapText="1"/>
    </xf>
    <xf numFmtId="0" fontId="0" fillId="3" borderId="24" xfId="0" applyFill="1" applyBorder="1" applyAlignment="1">
      <alignment vertical="top" wrapText="1"/>
    </xf>
    <xf numFmtId="0" fontId="0" fillId="3" borderId="42" xfId="0" applyFill="1" applyBorder="1" applyAlignment="1">
      <alignment vertical="top" wrapText="1"/>
    </xf>
    <xf numFmtId="164" fontId="3" fillId="0" borderId="68" xfId="0" applyNumberFormat="1" applyFont="1" applyBorder="1"/>
    <xf numFmtId="164" fontId="3" fillId="0" borderId="69" xfId="0" applyNumberFormat="1" applyFont="1" applyBorder="1"/>
    <xf numFmtId="164" fontId="3" fillId="0" borderId="14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0" fillId="2" borderId="9" xfId="0" applyFill="1" applyBorder="1"/>
    <xf numFmtId="0" fontId="0" fillId="2" borderId="7" xfId="0" applyFill="1" applyBorder="1"/>
    <xf numFmtId="0" fontId="0" fillId="3" borderId="8" xfId="0" applyFill="1" applyBorder="1" applyAlignment="1">
      <alignment vertical="top" wrapText="1"/>
    </xf>
    <xf numFmtId="164" fontId="3" fillId="0" borderId="43" xfId="0" applyNumberFormat="1" applyFont="1" applyBorder="1"/>
    <xf numFmtId="0" fontId="0" fillId="2" borderId="33" xfId="0" applyFill="1" applyBorder="1"/>
    <xf numFmtId="164" fontId="3" fillId="0" borderId="16" xfId="0" applyNumberFormat="1" applyFont="1" applyBorder="1"/>
    <xf numFmtId="164" fontId="3" fillId="0" borderId="19" xfId="0" applyNumberFormat="1" applyFont="1" applyBorder="1"/>
    <xf numFmtId="0" fontId="0" fillId="0" borderId="8" xfId="0" applyBorder="1" applyAlignment="1">
      <alignment horizontal="center" vertical="center"/>
    </xf>
    <xf numFmtId="0" fontId="0" fillId="0" borderId="70" xfId="0" applyBorder="1"/>
    <xf numFmtId="0" fontId="0" fillId="3" borderId="35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0" fontId="0" fillId="3" borderId="34" xfId="0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164" fontId="0" fillId="0" borderId="49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50" xfId="0" applyFill="1" applyBorder="1" applyAlignment="1">
      <alignment vertical="top" wrapText="1"/>
    </xf>
    <xf numFmtId="0" fontId="0" fillId="3" borderId="43" xfId="0" applyFill="1" applyBorder="1" applyAlignment="1">
      <alignment vertical="top" wrapText="1"/>
    </xf>
    <xf numFmtId="164" fontId="0" fillId="0" borderId="11" xfId="0" applyNumberFormat="1" applyFont="1" applyBorder="1" applyAlignment="1">
      <alignment horizontal="left" vertical="center"/>
    </xf>
    <xf numFmtId="164" fontId="0" fillId="0" borderId="10" xfId="0" applyNumberFormat="1" applyFont="1" applyBorder="1" applyAlignment="1">
      <alignment horizontal="left" vertical="center"/>
    </xf>
    <xf numFmtId="164" fontId="0" fillId="0" borderId="21" xfId="0" applyNumberFormat="1" applyFont="1" applyBorder="1" applyAlignment="1">
      <alignment horizontal="left" vertical="center"/>
    </xf>
    <xf numFmtId="164" fontId="0" fillId="0" borderId="6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0" fillId="0" borderId="4" xfId="0" applyNumberFormat="1" applyFont="1" applyBorder="1" applyAlignment="1">
      <alignment horizontal="left" vertical="center"/>
    </xf>
    <xf numFmtId="164" fontId="0" fillId="0" borderId="46" xfId="0" applyNumberFormat="1" applyFont="1" applyBorder="1" applyAlignment="1">
      <alignment horizontal="left" vertical="center"/>
    </xf>
    <xf numFmtId="164" fontId="0" fillId="0" borderId="47" xfId="0" applyNumberFormat="1" applyFont="1" applyBorder="1" applyAlignment="1">
      <alignment horizontal="left" vertical="center"/>
    </xf>
    <xf numFmtId="164" fontId="0" fillId="0" borderId="48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164" fontId="0" fillId="0" borderId="21" xfId="0" applyNumberFormat="1" applyBorder="1" applyAlignment="1">
      <alignment horizontal="left" vertical="top" wrapText="1"/>
    </xf>
    <xf numFmtId="164" fontId="0" fillId="0" borderId="4" xfId="0" applyNumberFormat="1" applyBorder="1" applyAlignment="1">
      <alignment horizontal="left" vertical="top" wrapText="1"/>
    </xf>
    <xf numFmtId="164" fontId="0" fillId="0" borderId="11" xfId="0" applyNumberFormat="1" applyBorder="1" applyAlignment="1">
      <alignment horizontal="left" vertical="top" wrapText="1"/>
    </xf>
    <xf numFmtId="164" fontId="0" fillId="0" borderId="6" xfId="0" applyNumberFormat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164" fontId="0" fillId="0" borderId="11" xfId="0" applyNumberFormat="1" applyFont="1" applyBorder="1" applyAlignment="1">
      <alignment horizontal="left" vertical="top"/>
    </xf>
    <xf numFmtId="164" fontId="0" fillId="0" borderId="10" xfId="0" applyNumberFormat="1" applyFont="1" applyBorder="1" applyAlignment="1">
      <alignment horizontal="left" vertical="top"/>
    </xf>
    <xf numFmtId="164" fontId="0" fillId="0" borderId="21" xfId="0" applyNumberFormat="1" applyFont="1" applyBorder="1" applyAlignment="1">
      <alignment horizontal="left" vertical="top"/>
    </xf>
    <xf numFmtId="164" fontId="0" fillId="0" borderId="6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left" vertical="top"/>
    </xf>
    <xf numFmtId="164" fontId="0" fillId="0" borderId="4" xfId="0" applyNumberFormat="1" applyFont="1" applyBorder="1" applyAlignment="1">
      <alignment horizontal="left" vertical="top"/>
    </xf>
    <xf numFmtId="164" fontId="0" fillId="0" borderId="46" xfId="0" applyNumberFormat="1" applyFont="1" applyBorder="1" applyAlignment="1">
      <alignment horizontal="left" vertical="top"/>
    </xf>
    <xf numFmtId="164" fontId="0" fillId="0" borderId="47" xfId="0" applyNumberFormat="1" applyFont="1" applyBorder="1" applyAlignment="1">
      <alignment horizontal="left" vertical="top"/>
    </xf>
    <xf numFmtId="164" fontId="0" fillId="0" borderId="48" xfId="0" applyNumberFormat="1" applyFont="1" applyBorder="1" applyAlignment="1">
      <alignment horizontal="left" vertical="top"/>
    </xf>
    <xf numFmtId="164" fontId="0" fillId="0" borderId="35" xfId="0" applyNumberFormat="1" applyFont="1" applyBorder="1" applyAlignment="1">
      <alignment horizontal="left" vertical="top"/>
    </xf>
    <xf numFmtId="164" fontId="0" fillId="0" borderId="3" xfId="0" applyNumberFormat="1" applyFont="1" applyBorder="1" applyAlignment="1">
      <alignment horizontal="left" vertical="top"/>
    </xf>
    <xf numFmtId="164" fontId="0" fillId="0" borderId="56" xfId="0" applyNumberFormat="1" applyFont="1" applyBorder="1" applyAlignment="1">
      <alignment horizontal="left" vertical="top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29" xfId="0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/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6" xfId="0" applyFont="1" applyBorder="1" applyAlignment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19" xfId="0" applyFont="1" applyBorder="1" applyAlignment="1"/>
    <xf numFmtId="0" fontId="3" fillId="0" borderId="12" xfId="0" applyFont="1" applyBorder="1" applyAlignment="1"/>
    <xf numFmtId="0" fontId="8" fillId="0" borderId="59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9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0" xfId="0" applyBorder="1" applyAlignment="1"/>
    <xf numFmtId="0" fontId="0" fillId="0" borderId="12" xfId="0" applyBorder="1" applyAlignment="1"/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71" xfId="0" applyFont="1" applyBorder="1" applyAlignment="1"/>
    <xf numFmtId="0" fontId="3" fillId="0" borderId="23" xfId="0" applyFont="1" applyBorder="1" applyAlignment="1"/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/>
    <xf numFmtId="0" fontId="0" fillId="0" borderId="21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13" xfId="0" applyBorder="1" applyAlignment="1"/>
    <xf numFmtId="0" fontId="0" fillId="0" borderId="3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2" xfId="0" applyBorder="1" applyAlignment="1"/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/>
    <xf numFmtId="0" fontId="0" fillId="0" borderId="33" xfId="0" applyBorder="1" applyAlignment="1">
      <alignment horizontal="center" vertical="center"/>
    </xf>
    <xf numFmtId="0" fontId="0" fillId="0" borderId="36" xfId="0" applyBorder="1" applyAlignment="1"/>
    <xf numFmtId="0" fontId="3" fillId="0" borderId="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5" xfId="0" applyBorder="1" applyAlignment="1"/>
    <xf numFmtId="0" fontId="0" fillId="0" borderId="3" xfId="0" applyBorder="1" applyAlignment="1"/>
    <xf numFmtId="0" fontId="1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/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октябрь!$B$65</c:f>
              <c:strCache>
                <c:ptCount val="1"/>
                <c:pt idx="0">
                  <c:v>Логинов Артем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октябрь!$C$65:$E$65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4-4EA5-A943-87D4BDF21F0D}"/>
            </c:ext>
          </c:extLst>
        </c:ser>
        <c:ser>
          <c:idx val="1"/>
          <c:order val="1"/>
          <c:tx>
            <c:strRef>
              <c:f>октябрь!$B$66</c:f>
              <c:strCache>
                <c:ptCount val="1"/>
                <c:pt idx="0">
                  <c:v>Шайдуров Арсений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октябрь!$C$66:$E$66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4-4EA5-A943-87D4BDF21F0D}"/>
            </c:ext>
          </c:extLst>
        </c:ser>
        <c:ser>
          <c:idx val="2"/>
          <c:order val="2"/>
          <c:tx>
            <c:strRef>
              <c:f>октябрь!$B$67</c:f>
              <c:strCache>
                <c:ptCount val="1"/>
                <c:pt idx="0">
                  <c:v>Вознесенский Евгений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октябрь!$C$67:$E$67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4-4EA5-A943-87D4BDF21F0D}"/>
            </c:ext>
          </c:extLst>
        </c:ser>
        <c:ser>
          <c:idx val="3"/>
          <c:order val="3"/>
          <c:tx>
            <c:strRef>
              <c:f>октябрь!$B$68</c:f>
              <c:strCache>
                <c:ptCount val="1"/>
                <c:pt idx="0">
                  <c:v>Кислицин Даниил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октябрь!$C$68:$E$68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4-4EA5-A943-87D4BDF21F0D}"/>
            </c:ext>
          </c:extLst>
        </c:ser>
        <c:ser>
          <c:idx val="4"/>
          <c:order val="4"/>
          <c:tx>
            <c:strRef>
              <c:f>октябрь!$B$69</c:f>
              <c:strCache>
                <c:ptCount val="1"/>
                <c:pt idx="0">
                  <c:v>Исаев Владимир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октябрь!$C$69:$E$69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4-4EA5-A943-87D4BDF21F0D}"/>
            </c:ext>
          </c:extLst>
        </c:ser>
        <c:ser>
          <c:idx val="5"/>
          <c:order val="5"/>
          <c:tx>
            <c:strRef>
              <c:f>октябрь!$B$70</c:f>
              <c:strCache>
                <c:ptCount val="1"/>
                <c:pt idx="0">
                  <c:v>Волошин Ярослав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октябрь!$C$70:$E$70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E4-4EA5-A943-87D4BDF21F0D}"/>
            </c:ext>
          </c:extLst>
        </c:ser>
        <c:ser>
          <c:idx val="6"/>
          <c:order val="6"/>
          <c:tx>
            <c:strRef>
              <c:f>октябрь!$B$71</c:f>
              <c:strCache>
                <c:ptCount val="1"/>
                <c:pt idx="0">
                  <c:v>Жаравина Дарья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октябрь!$C$71:$E$71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4-4EA5-A943-87D4BDF21F0D}"/>
            </c:ext>
          </c:extLst>
        </c:ser>
        <c:ser>
          <c:idx val="7"/>
          <c:order val="7"/>
          <c:tx>
            <c:strRef>
              <c:f>октябрь!$B$72</c:f>
              <c:strCache>
                <c:ptCount val="1"/>
                <c:pt idx="0">
                  <c:v>Болотова Виктория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октябрь!$C$72:$E$72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E4-4EA5-A943-87D4BDF21F0D}"/>
            </c:ext>
          </c:extLst>
        </c:ser>
        <c:ser>
          <c:idx val="8"/>
          <c:order val="8"/>
          <c:tx>
            <c:strRef>
              <c:f>октябрь!$B$73</c:f>
              <c:strCache>
                <c:ptCount val="1"/>
                <c:pt idx="0">
                  <c:v>Погосян Роза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октябрь!$C$64:$E$64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октябрь!$C$73:$E$73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E4-4EA5-A943-87D4BDF21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31856"/>
        <c:axId val="192626608"/>
        <c:axId val="0"/>
      </c:bar3DChart>
      <c:catAx>
        <c:axId val="19263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26608"/>
        <c:crosses val="autoZero"/>
        <c:auto val="1"/>
        <c:lblAlgn val="ctr"/>
        <c:lblOffset val="100"/>
        <c:noMultiLvlLbl val="0"/>
      </c:catAx>
      <c:valAx>
        <c:axId val="19262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3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апрель!$B$99</c:f>
              <c:strCache>
                <c:ptCount val="1"/>
                <c:pt idx="0">
                  <c:v>Фирсов Даниил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апрель!$C$99:$E$99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E04-9DA2-77329D8A353E}"/>
            </c:ext>
          </c:extLst>
        </c:ser>
        <c:ser>
          <c:idx val="1"/>
          <c:order val="1"/>
          <c:tx>
            <c:strRef>
              <c:f>апрель!$B$100</c:f>
              <c:strCache>
                <c:ptCount val="1"/>
                <c:pt idx="0">
                  <c:v>Сирота Виктория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апрель!$C$100:$E$100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7-4E04-9DA2-77329D8A353E}"/>
            </c:ext>
          </c:extLst>
        </c:ser>
        <c:ser>
          <c:idx val="2"/>
          <c:order val="2"/>
          <c:tx>
            <c:strRef>
              <c:f>апрель!$B$101</c:f>
              <c:strCache>
                <c:ptCount val="1"/>
                <c:pt idx="0">
                  <c:v>Александров Глеб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апрель!$C$101:$E$101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7-4E04-9DA2-77329D8A353E}"/>
            </c:ext>
          </c:extLst>
        </c:ser>
        <c:ser>
          <c:idx val="3"/>
          <c:order val="3"/>
          <c:tx>
            <c:strRef>
              <c:f>апрель!$B$102</c:f>
              <c:strCache>
                <c:ptCount val="1"/>
                <c:pt idx="0">
                  <c:v>Бежетская Лилия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апрель!$C$102:$E$102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17-4E04-9DA2-77329D8A353E}"/>
            </c:ext>
          </c:extLst>
        </c:ser>
        <c:ser>
          <c:idx val="4"/>
          <c:order val="4"/>
          <c:tx>
            <c:strRef>
              <c:f>апрель!$B$103</c:f>
              <c:strCache>
                <c:ptCount val="1"/>
                <c:pt idx="0">
                  <c:v>Доржиев Арсалан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апрель!$C$103:$E$103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17-4E04-9DA2-77329D8A353E}"/>
            </c:ext>
          </c:extLst>
        </c:ser>
        <c:ser>
          <c:idx val="5"/>
          <c:order val="5"/>
          <c:tx>
            <c:strRef>
              <c:f>апрель!$B$104</c:f>
              <c:strCache>
                <c:ptCount val="1"/>
                <c:pt idx="0">
                  <c:v>Босова Валерия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апрель!$C$104:$E$104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17-4E04-9DA2-77329D8A353E}"/>
            </c:ext>
          </c:extLst>
        </c:ser>
        <c:ser>
          <c:idx val="6"/>
          <c:order val="6"/>
          <c:tx>
            <c:strRef>
              <c:f>апрель!$B$105</c:f>
              <c:strCache>
                <c:ptCount val="1"/>
                <c:pt idx="0">
                  <c:v>Гармаев Андрей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апрель!$C$105:$E$105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17-4E04-9DA2-77329D8A353E}"/>
            </c:ext>
          </c:extLst>
        </c:ser>
        <c:ser>
          <c:idx val="7"/>
          <c:order val="7"/>
          <c:tx>
            <c:strRef>
              <c:f>апрель!$B$106</c:f>
              <c:strCache>
                <c:ptCount val="1"/>
                <c:pt idx="0">
                  <c:v>Гладышева Юля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апрель!$C$106:$E$106</c:f>
              <c:numCache>
                <c:formatCode>0.0</c:formatCode>
                <c:ptCount val="3"/>
                <c:pt idx="0">
                  <c:v>4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17-4E04-9DA2-77329D8A353E}"/>
            </c:ext>
          </c:extLst>
        </c:ser>
        <c:ser>
          <c:idx val="8"/>
          <c:order val="8"/>
          <c:tx>
            <c:strRef>
              <c:f>апрель!$B$107</c:f>
              <c:strCache>
                <c:ptCount val="1"/>
                <c:pt idx="0">
                  <c:v>Очирова  Ксения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апрель!$C$107:$E$107</c:f>
              <c:numCache>
                <c:formatCode>0.0</c:formatCode>
                <c:ptCount val="3"/>
                <c:pt idx="0">
                  <c:v>4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7-4E04-9DA2-77329D8A353E}"/>
            </c:ext>
          </c:extLst>
        </c:ser>
        <c:ser>
          <c:idx val="9"/>
          <c:order val="9"/>
          <c:tx>
            <c:strRef>
              <c:f>апрель!$B$108</c:f>
              <c:strCache>
                <c:ptCount val="1"/>
                <c:pt idx="0">
                  <c:v>Светиков Егор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апрель!$C$108:$E$108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17-4E04-9DA2-77329D8A3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9290207"/>
        <c:axId val="2059291039"/>
        <c:axId val="0"/>
      </c:bar3DChart>
      <c:catAx>
        <c:axId val="205929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9291039"/>
        <c:crosses val="autoZero"/>
        <c:auto val="1"/>
        <c:lblAlgn val="ctr"/>
        <c:lblOffset val="100"/>
        <c:noMultiLvlLbl val="0"/>
      </c:catAx>
      <c:valAx>
        <c:axId val="205929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929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50107372942011"/>
          <c:y val="7.2335228929717124E-2"/>
          <c:w val="0.21677165354330707"/>
          <c:h val="0.781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апрель!$B$112</c:f>
              <c:strCache>
                <c:ptCount val="1"/>
                <c:pt idx="0">
                  <c:v>Маслова Алиса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апрель!$C$112:$E$112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D-4DA8-879A-6C6543FF30FB}"/>
            </c:ext>
          </c:extLst>
        </c:ser>
        <c:ser>
          <c:idx val="1"/>
          <c:order val="1"/>
          <c:tx>
            <c:strRef>
              <c:f>апрель!$B$113</c:f>
              <c:strCache>
                <c:ptCount val="1"/>
                <c:pt idx="0">
                  <c:v>Юсупова Арина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апрель!$C$113:$E$113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D-4DA8-879A-6C6543FF30FB}"/>
            </c:ext>
          </c:extLst>
        </c:ser>
        <c:ser>
          <c:idx val="2"/>
          <c:order val="2"/>
          <c:tx>
            <c:strRef>
              <c:f>апрель!$B$114</c:f>
              <c:strCache>
                <c:ptCount val="1"/>
                <c:pt idx="0">
                  <c:v>Марков Артем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апрель!$C$114:$E$114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D-4DA8-879A-6C6543FF30FB}"/>
            </c:ext>
          </c:extLst>
        </c:ser>
        <c:ser>
          <c:idx val="3"/>
          <c:order val="3"/>
          <c:tx>
            <c:strRef>
              <c:f>апрель!$B$115</c:f>
              <c:strCache>
                <c:ptCount val="1"/>
                <c:pt idx="0">
                  <c:v>Цынгуева Баясана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апрель!$C$115:$E$115</c:f>
              <c:numCache>
                <c:formatCode>0.0</c:formatCode>
                <c:ptCount val="3"/>
                <c:pt idx="0">
                  <c:v>4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7D-4DA8-879A-6C6543FF30FB}"/>
            </c:ext>
          </c:extLst>
        </c:ser>
        <c:ser>
          <c:idx val="4"/>
          <c:order val="4"/>
          <c:tx>
            <c:strRef>
              <c:f>апрель!$B$116</c:f>
              <c:strCache>
                <c:ptCount val="1"/>
                <c:pt idx="0">
                  <c:v>Митупов Дамдин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апрель!$C$116:$E$116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7D-4DA8-879A-6C6543FF30FB}"/>
            </c:ext>
          </c:extLst>
        </c:ser>
        <c:ser>
          <c:idx val="5"/>
          <c:order val="5"/>
          <c:tx>
            <c:strRef>
              <c:f>апрель!$B$117</c:f>
              <c:strCache>
                <c:ptCount val="1"/>
                <c:pt idx="0">
                  <c:v>Сорокин Савелий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апрель!$C$117:$E$117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7D-4DA8-879A-6C6543FF30FB}"/>
            </c:ext>
          </c:extLst>
        </c:ser>
        <c:ser>
          <c:idx val="6"/>
          <c:order val="6"/>
          <c:tx>
            <c:strRef>
              <c:f>апрель!$B$118</c:f>
              <c:strCache>
                <c:ptCount val="1"/>
                <c:pt idx="0">
                  <c:v>Борокшонова Снежана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апрель!$C$118:$E$118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7D-4DA8-879A-6C6543FF30FB}"/>
            </c:ext>
          </c:extLst>
        </c:ser>
        <c:ser>
          <c:idx val="7"/>
          <c:order val="7"/>
          <c:tx>
            <c:strRef>
              <c:f>апрель!$B$119</c:f>
              <c:strCache>
                <c:ptCount val="1"/>
                <c:pt idx="0">
                  <c:v>Лазебных Милана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апрель!$C$119:$E$119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7D-4DA8-879A-6C6543FF30FB}"/>
            </c:ext>
          </c:extLst>
        </c:ser>
        <c:ser>
          <c:idx val="8"/>
          <c:order val="8"/>
          <c:tx>
            <c:strRef>
              <c:f>апрель!$B$120</c:f>
              <c:strCache>
                <c:ptCount val="1"/>
                <c:pt idx="0">
                  <c:v>Аникьев Константин 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апрель!$C$120:$E$120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7D-4DA8-879A-6C6543FF30FB}"/>
            </c:ext>
          </c:extLst>
        </c:ser>
        <c:ser>
          <c:idx val="9"/>
          <c:order val="9"/>
          <c:tx>
            <c:strRef>
              <c:f>апрель!$B$121</c:f>
              <c:strCache>
                <c:ptCount val="1"/>
                <c:pt idx="0">
                  <c:v>Моисейчева Виктория 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апрель!$C$121:$E$121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7D-4DA8-879A-6C6543FF30FB}"/>
            </c:ext>
          </c:extLst>
        </c:ser>
        <c:ser>
          <c:idx val="10"/>
          <c:order val="10"/>
          <c:tx>
            <c:strRef>
              <c:f>апрель!$B$122</c:f>
              <c:strCache>
                <c:ptCount val="1"/>
                <c:pt idx="0">
                  <c:v>Влавацкий Илья             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апрель!$C$122:$E$122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7D-4DA8-879A-6C6543FF30FB}"/>
            </c:ext>
          </c:extLst>
        </c:ser>
        <c:ser>
          <c:idx val="11"/>
          <c:order val="11"/>
          <c:tx>
            <c:strRef>
              <c:f>апрель!$B$123</c:f>
              <c:strCache>
                <c:ptCount val="1"/>
                <c:pt idx="0">
                  <c:v>Тороева Кристина          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апрель!$C$123:$E$123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7D-4DA8-879A-6C6543FF30FB}"/>
            </c:ext>
          </c:extLst>
        </c:ser>
        <c:ser>
          <c:idx val="12"/>
          <c:order val="12"/>
          <c:tx>
            <c:strRef>
              <c:f>апрель!$B$124</c:f>
              <c:strCache>
                <c:ptCount val="1"/>
                <c:pt idx="0">
                  <c:v>Михайлова Соня             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апрель!$C$124:$E$124</c:f>
              <c:numCache>
                <c:formatCode>0.0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17D-4DA8-879A-6C6543FF3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2544207"/>
        <c:axId val="2062542959"/>
        <c:axId val="0"/>
      </c:bar3DChart>
      <c:catAx>
        <c:axId val="206254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2542959"/>
        <c:crosses val="autoZero"/>
        <c:auto val="1"/>
        <c:lblAlgn val="ctr"/>
        <c:lblOffset val="100"/>
        <c:noMultiLvlLbl val="0"/>
      </c:catAx>
      <c:valAx>
        <c:axId val="206254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2544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апрель!$B$128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апрель!$C$128:$E$128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5A9E-4CE6-8A12-39FCB0756CA5}"/>
            </c:ext>
          </c:extLst>
        </c:ser>
        <c:ser>
          <c:idx val="1"/>
          <c:order val="1"/>
          <c:tx>
            <c:strRef>
              <c:f>апрель!$B$129</c:f>
              <c:strCache>
                <c:ptCount val="1"/>
                <c:pt idx="0">
                  <c:v>Кожина Ангелина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апрель!$C$129:$E$129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E-4CE6-8A12-39FCB0756CA5}"/>
            </c:ext>
          </c:extLst>
        </c:ser>
        <c:ser>
          <c:idx val="2"/>
          <c:order val="2"/>
          <c:tx>
            <c:strRef>
              <c:f>апрель!$B$130</c:f>
              <c:strCache>
                <c:ptCount val="1"/>
                <c:pt idx="0">
                  <c:v>Миллер Владимир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апрель!$C$130:$E$130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E-4CE6-8A12-39FCB0756CA5}"/>
            </c:ext>
          </c:extLst>
        </c:ser>
        <c:ser>
          <c:idx val="3"/>
          <c:order val="3"/>
          <c:tx>
            <c:strRef>
              <c:f>апрель!$B$131</c:f>
              <c:strCache>
                <c:ptCount val="1"/>
                <c:pt idx="0">
                  <c:v>Грязина Кристина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апрель!$C$131:$E$131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E-4CE6-8A12-39FCB0756CA5}"/>
            </c:ext>
          </c:extLst>
        </c:ser>
        <c:ser>
          <c:idx val="4"/>
          <c:order val="4"/>
          <c:tx>
            <c:strRef>
              <c:f>апрель!$B$132</c:f>
              <c:strCache>
                <c:ptCount val="1"/>
                <c:pt idx="0">
                  <c:v>Михаэлис Егор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апрель!$C$132:$E$132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E-4CE6-8A12-39FCB0756CA5}"/>
            </c:ext>
          </c:extLst>
        </c:ser>
        <c:ser>
          <c:idx val="5"/>
          <c:order val="5"/>
          <c:tx>
            <c:strRef>
              <c:f>апрель!$B$133</c:f>
              <c:strCache>
                <c:ptCount val="1"/>
                <c:pt idx="0">
                  <c:v>Федосеев Кирилл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апрель!$C$133:$E$133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E-4CE6-8A12-39FCB0756CA5}"/>
            </c:ext>
          </c:extLst>
        </c:ser>
        <c:ser>
          <c:idx val="6"/>
          <c:order val="6"/>
          <c:tx>
            <c:strRef>
              <c:f>апрель!$B$134</c:f>
              <c:strCache>
                <c:ptCount val="1"/>
                <c:pt idx="0">
                  <c:v>Хабибулаев Умар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апрель!$C$134:$E$134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E-4CE6-8A12-39FCB0756CA5}"/>
            </c:ext>
          </c:extLst>
        </c:ser>
        <c:ser>
          <c:idx val="7"/>
          <c:order val="7"/>
          <c:tx>
            <c:strRef>
              <c:f>апрель!$B$135</c:f>
              <c:strCache>
                <c:ptCount val="1"/>
                <c:pt idx="0">
                  <c:v>Сангуров Михаил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апрель!$C$135:$E$135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E-4CE6-8A12-39FCB0756CA5}"/>
            </c:ext>
          </c:extLst>
        </c:ser>
        <c:ser>
          <c:idx val="8"/>
          <c:order val="8"/>
          <c:tx>
            <c:strRef>
              <c:f>апрель!$B$136</c:f>
              <c:strCache>
                <c:ptCount val="1"/>
                <c:pt idx="0">
                  <c:v>Китаев Мирослав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апрель!$C$136:$E$136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E-4CE6-8A12-39FCB0756CA5}"/>
            </c:ext>
          </c:extLst>
        </c:ser>
        <c:ser>
          <c:idx val="9"/>
          <c:order val="9"/>
          <c:tx>
            <c:strRef>
              <c:f>апрель!$B$137</c:f>
              <c:strCache>
                <c:ptCount val="1"/>
                <c:pt idx="0">
                  <c:v>Верхотурова Анна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апрель!$C$137:$E$137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E-4CE6-8A12-39FCB0756CA5}"/>
            </c:ext>
          </c:extLst>
        </c:ser>
        <c:ser>
          <c:idx val="10"/>
          <c:order val="10"/>
          <c:tx>
            <c:strRef>
              <c:f>апрель!$B$138</c:f>
              <c:strCache>
                <c:ptCount val="1"/>
                <c:pt idx="0">
                  <c:v>Степанцова Арина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апрель!$C$138:$E$138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E-4CE6-8A12-39FCB0756CA5}"/>
            </c:ext>
          </c:extLst>
        </c:ser>
        <c:ser>
          <c:idx val="11"/>
          <c:order val="11"/>
          <c:tx>
            <c:strRef>
              <c:f>апрель!$B$139</c:f>
              <c:strCache>
                <c:ptCount val="1"/>
                <c:pt idx="0">
                  <c:v>Юринский Сергей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апрель!$C$139:$E$139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E-4CE6-8A12-39FCB0756CA5}"/>
            </c:ext>
          </c:extLst>
        </c:ser>
        <c:ser>
          <c:idx val="12"/>
          <c:order val="12"/>
          <c:tx>
            <c:strRef>
              <c:f>апрель!$B$140</c:f>
              <c:strCache>
                <c:ptCount val="1"/>
                <c:pt idx="0">
                  <c:v>Штивых Андрей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апрель!$C$140:$E$140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9E-4CE6-8A12-39FCB0756CA5}"/>
            </c:ext>
          </c:extLst>
        </c:ser>
        <c:ser>
          <c:idx val="13"/>
          <c:order val="13"/>
          <c:tx>
            <c:strRef>
              <c:f>апрель!$B$141</c:f>
              <c:strCache>
                <c:ptCount val="1"/>
                <c:pt idx="0">
                  <c:v>Состина  Ксения             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апрель!$C$141:$E$141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A9E-4CE6-8A12-39FCB0756CA5}"/>
            </c:ext>
          </c:extLst>
        </c:ser>
        <c:ser>
          <c:idx val="14"/>
          <c:order val="14"/>
          <c:tx>
            <c:strRef>
              <c:f>апрель!$B$142</c:f>
              <c:strCache>
                <c:ptCount val="1"/>
                <c:pt idx="0">
                  <c:v>Сидорова Диана               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апрель!$C$142:$E$142</c:f>
              <c:numCache>
                <c:formatCode>0.0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A9E-4CE6-8A12-39FCB0756CA5}"/>
            </c:ext>
          </c:extLst>
        </c:ser>
        <c:ser>
          <c:idx val="15"/>
          <c:order val="15"/>
          <c:tx>
            <c:strRef>
              <c:f>апрель!$B$143</c:f>
              <c:strCache>
                <c:ptCount val="1"/>
                <c:pt idx="0">
                  <c:v>Андреев Семен                   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апрель!$C$143:$E$143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9E-4CE6-8A12-39FCB0756CA5}"/>
            </c:ext>
          </c:extLst>
        </c:ser>
        <c:ser>
          <c:idx val="16"/>
          <c:order val="16"/>
          <c:tx>
            <c:strRef>
              <c:f>апрель!$B$144</c:f>
              <c:strCache>
                <c:ptCount val="1"/>
                <c:pt idx="0">
                  <c:v>Иванова Катя                    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апрель!$C$144:$E$144</c:f>
              <c:numCache>
                <c:formatCode>0.0</c:formatCode>
                <c:ptCount val="3"/>
                <c:pt idx="0">
                  <c:v>4.2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9E-4CE6-8A12-39FCB0756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4338799"/>
        <c:axId val="1914340879"/>
        <c:axId val="0"/>
      </c:bar3DChart>
      <c:catAx>
        <c:axId val="191433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4340879"/>
        <c:crosses val="autoZero"/>
        <c:auto val="1"/>
        <c:lblAlgn val="ctr"/>
        <c:lblOffset val="100"/>
        <c:noMultiLvlLbl val="0"/>
      </c:catAx>
      <c:valAx>
        <c:axId val="191434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433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ср.анализ!$A$6:$B$6</c:f>
              <c:strCache>
                <c:ptCount val="2"/>
                <c:pt idx="0">
                  <c:v>Образовательные результаты</c:v>
                </c:pt>
                <c:pt idx="1">
                  <c:v>РУН (1)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ср.анализ!$C$6:$E$6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2-4DE3-B6BB-52295782E922}"/>
            </c:ext>
          </c:extLst>
        </c:ser>
        <c:ser>
          <c:idx val="1"/>
          <c:order val="1"/>
          <c:tx>
            <c:strRef>
              <c:f>ср.анализ!$A$7:$B$7</c:f>
              <c:strCache>
                <c:ptCount val="2"/>
                <c:pt idx="0">
                  <c:v>Образовательные результаты</c:v>
                </c:pt>
                <c:pt idx="1">
                  <c:v>ГШЗ (2)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ср.анализ!$C$7:$E$7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2-4DE3-B6BB-52295782E922}"/>
            </c:ext>
          </c:extLst>
        </c:ser>
        <c:ser>
          <c:idx val="2"/>
          <c:order val="2"/>
          <c:tx>
            <c:strRef>
              <c:f>ср.анализ!$A$8:$B$8</c:f>
              <c:strCache>
                <c:ptCount val="2"/>
                <c:pt idx="0">
                  <c:v>Образовательные результаты</c:v>
                </c:pt>
                <c:pt idx="1">
                  <c:v>АИ (3)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ср.анализ!$C$8:$E$8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2-4DE3-B6BB-52295782E922}"/>
            </c:ext>
          </c:extLst>
        </c:ser>
        <c:ser>
          <c:idx val="3"/>
          <c:order val="3"/>
          <c:tx>
            <c:strRef>
              <c:f>ср.анализ!$A$9:$B$9</c:f>
              <c:strCache>
                <c:ptCount val="2"/>
                <c:pt idx="0">
                  <c:v>Образовательные результаты</c:v>
                </c:pt>
                <c:pt idx="1">
                  <c:v>К (4)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ср.анализ!$C$9:$E$9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2-4DE3-B6BB-52295782E922}"/>
            </c:ext>
          </c:extLst>
        </c:ser>
        <c:ser>
          <c:idx val="4"/>
          <c:order val="4"/>
          <c:tx>
            <c:strRef>
              <c:f>ср.анализ!$A$10:$B$10</c:f>
              <c:strCache>
                <c:ptCount val="2"/>
                <c:pt idx="0">
                  <c:v>Образовательные результаты</c:v>
                </c:pt>
                <c:pt idx="1">
                  <c:v>ОПС (5)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ср.анализ!$C$10:$E$10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4.2941176470588234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D2-4DE3-B6BB-52295782E922}"/>
            </c:ext>
          </c:extLst>
        </c:ser>
        <c:ser>
          <c:idx val="5"/>
          <c:order val="5"/>
          <c:tx>
            <c:strRef>
              <c:f>ср.анализ!$A$11:$B$11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СК (1)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ср.анализ!$C$11:$E$11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D2-4DE3-B6BB-52295782E922}"/>
            </c:ext>
          </c:extLst>
        </c:ser>
        <c:ser>
          <c:idx val="6"/>
          <c:order val="6"/>
          <c:tx>
            <c:strRef>
              <c:f>ср.анализ!$A$12:$B$12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ДЛР(2)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ср.анализ!$C$12:$E$12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D2-4DE3-B6BB-52295782E922}"/>
            </c:ext>
          </c:extLst>
        </c:ser>
        <c:ser>
          <c:idx val="7"/>
          <c:order val="7"/>
          <c:tx>
            <c:strRef>
              <c:f>ср.анализ!$A$13:$B$13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ПС (3)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ср.анализ!$C$13:$E$13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D2-4DE3-B6BB-52295782E922}"/>
            </c:ext>
          </c:extLst>
        </c:ser>
        <c:ser>
          <c:idx val="8"/>
          <c:order val="8"/>
          <c:tx>
            <c:strRef>
              <c:f>ср.анализ!$A$14:$B$14</c:f>
              <c:strCache>
                <c:ptCount val="2"/>
                <c:pt idx="0">
                  <c:v>Социально-педагогические результаты</c:v>
                </c:pt>
                <c:pt idx="1">
                  <c:v>СГТ (1)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ср.анализ!$C$14:$E$14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D2-4DE3-B6BB-52295782E922}"/>
            </c:ext>
          </c:extLst>
        </c:ser>
        <c:ser>
          <c:idx val="9"/>
          <c:order val="9"/>
          <c:tx>
            <c:strRef>
              <c:f>ср.анализ!$A$15:$B$15</c:f>
              <c:strCache>
                <c:ptCount val="2"/>
                <c:pt idx="0">
                  <c:v>Социально-педагогические результаты</c:v>
                </c:pt>
                <c:pt idx="1">
                  <c:v>КП(2)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ср.анализ!$C$15:$E$15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D2-4DE3-B6BB-52295782E922}"/>
            </c:ext>
          </c:extLst>
        </c:ser>
        <c:ser>
          <c:idx val="10"/>
          <c:order val="10"/>
          <c:tx>
            <c:strRef>
              <c:f>ср.анализ!$A$16:$B$16</c:f>
              <c:strCache>
                <c:ptCount val="2"/>
                <c:pt idx="0">
                  <c:v>Социально-педагогические результаты</c:v>
                </c:pt>
                <c:pt idx="1">
                  <c:v>ОК (3)</c:v>
                </c:pt>
              </c:strCache>
            </c:strRef>
          </c:tx>
          <c:invertIfNegative val="0"/>
          <c:cat>
            <c:multiLvlStrRef>
              <c:f>ср.анализ!$C$4:$E$5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ср.анализ!$C$16:$E$16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4.2941176470588234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D2-4DE3-B6BB-52295782E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344256"/>
        <c:axId val="134484736"/>
        <c:axId val="0"/>
      </c:bar3DChart>
      <c:catAx>
        <c:axId val="13334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484736"/>
        <c:crosses val="autoZero"/>
        <c:auto val="1"/>
        <c:lblAlgn val="ctr"/>
        <c:lblOffset val="100"/>
        <c:noMultiLvlLbl val="0"/>
      </c:catAx>
      <c:valAx>
        <c:axId val="1344847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334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039720306014702"/>
          <c:y val="2.6171400209762472E-2"/>
          <c:w val="0.35821489743492807"/>
          <c:h val="0.973828599790237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ср.анализ!$A$22:$B$22</c:f>
              <c:strCache>
                <c:ptCount val="2"/>
                <c:pt idx="0">
                  <c:v>Образовательные результаты</c:v>
                </c:pt>
                <c:pt idx="1">
                  <c:v>РУН (1)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ср.анализ!$C$22:$E$22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9-495F-A8AF-ED15B1EE2190}"/>
            </c:ext>
          </c:extLst>
        </c:ser>
        <c:ser>
          <c:idx val="1"/>
          <c:order val="1"/>
          <c:tx>
            <c:strRef>
              <c:f>ср.анализ!$A$23:$B$23</c:f>
              <c:strCache>
                <c:ptCount val="2"/>
                <c:pt idx="0">
                  <c:v>Образовательные результаты</c:v>
                </c:pt>
                <c:pt idx="1">
                  <c:v>ГШЗ (2)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ср.анализ!$C$23:$E$23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9-495F-A8AF-ED15B1EE2190}"/>
            </c:ext>
          </c:extLst>
        </c:ser>
        <c:ser>
          <c:idx val="2"/>
          <c:order val="2"/>
          <c:tx>
            <c:strRef>
              <c:f>ср.анализ!$A$24:$B$24</c:f>
              <c:strCache>
                <c:ptCount val="2"/>
                <c:pt idx="0">
                  <c:v>Образовательные результаты</c:v>
                </c:pt>
                <c:pt idx="1">
                  <c:v>АИ (3)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ср.анализ!$C$24:$E$24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9-495F-A8AF-ED15B1EE2190}"/>
            </c:ext>
          </c:extLst>
        </c:ser>
        <c:ser>
          <c:idx val="3"/>
          <c:order val="3"/>
          <c:tx>
            <c:strRef>
              <c:f>ср.анализ!$A$25:$B$25</c:f>
              <c:strCache>
                <c:ptCount val="2"/>
                <c:pt idx="0">
                  <c:v>Образовательные результаты</c:v>
                </c:pt>
                <c:pt idx="1">
                  <c:v>К (4)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ср.анализ!$C$25:$E$25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B9-495F-A8AF-ED15B1EE2190}"/>
            </c:ext>
          </c:extLst>
        </c:ser>
        <c:ser>
          <c:idx val="4"/>
          <c:order val="4"/>
          <c:tx>
            <c:strRef>
              <c:f>ср.анализ!$A$26:$B$26</c:f>
              <c:strCache>
                <c:ptCount val="2"/>
                <c:pt idx="0">
                  <c:v>Образовательные результаты</c:v>
                </c:pt>
                <c:pt idx="1">
                  <c:v>ОПС (5)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ср.анализ!$C$26:$E$26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B9-495F-A8AF-ED15B1EE2190}"/>
            </c:ext>
          </c:extLst>
        </c:ser>
        <c:ser>
          <c:idx val="5"/>
          <c:order val="5"/>
          <c:tx>
            <c:strRef>
              <c:f>ср.анализ!$A$27:$B$27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СК (1)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ср.анализ!$C$27:$E$27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B9-495F-A8AF-ED15B1EE2190}"/>
            </c:ext>
          </c:extLst>
        </c:ser>
        <c:ser>
          <c:idx val="6"/>
          <c:order val="6"/>
          <c:tx>
            <c:strRef>
              <c:f>ср.анализ!$A$28:$B$28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ДЛР(2)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ср.анализ!$C$28:$E$28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B9-495F-A8AF-ED15B1EE2190}"/>
            </c:ext>
          </c:extLst>
        </c:ser>
        <c:ser>
          <c:idx val="7"/>
          <c:order val="7"/>
          <c:tx>
            <c:strRef>
              <c:f>ср.анализ!$A$29:$B$29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ПС (3)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ср.анализ!$C$29:$E$29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B9-495F-A8AF-ED15B1EE2190}"/>
            </c:ext>
          </c:extLst>
        </c:ser>
        <c:ser>
          <c:idx val="8"/>
          <c:order val="8"/>
          <c:tx>
            <c:strRef>
              <c:f>ср.анализ!$A$30:$B$30</c:f>
              <c:strCache>
                <c:ptCount val="2"/>
                <c:pt idx="0">
                  <c:v>Социально-педагогические результаты</c:v>
                </c:pt>
                <c:pt idx="1">
                  <c:v>СГТ (1)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ср.анализ!$C$30:$E$30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B9-495F-A8AF-ED15B1EE2190}"/>
            </c:ext>
          </c:extLst>
        </c:ser>
        <c:ser>
          <c:idx val="9"/>
          <c:order val="9"/>
          <c:tx>
            <c:strRef>
              <c:f>ср.анализ!$A$31:$B$31</c:f>
              <c:strCache>
                <c:ptCount val="2"/>
                <c:pt idx="0">
                  <c:v>Социально-педагогические результаты</c:v>
                </c:pt>
                <c:pt idx="1">
                  <c:v>КП(2)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ср.анализ!$C$31:$E$31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B9-495F-A8AF-ED15B1EE2190}"/>
            </c:ext>
          </c:extLst>
        </c:ser>
        <c:ser>
          <c:idx val="10"/>
          <c:order val="10"/>
          <c:tx>
            <c:strRef>
              <c:f>ср.анализ!$A$32:$B$32</c:f>
              <c:strCache>
                <c:ptCount val="2"/>
                <c:pt idx="0">
                  <c:v>Социально-педагогические результаты</c:v>
                </c:pt>
                <c:pt idx="1">
                  <c:v>ОК (3)</c:v>
                </c:pt>
              </c:strCache>
            </c:strRef>
          </c:tx>
          <c:invertIfNegative val="0"/>
          <c:cat>
            <c:multiLvlStrRef>
              <c:f>ср.анализ!$C$20:$E$21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ср.анализ!$C$32:$E$32</c:f>
              <c:numCache>
                <c:formatCode>0.0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B9-495F-A8AF-ED15B1EE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578944"/>
        <c:axId val="134580480"/>
        <c:axId val="0"/>
      </c:bar3DChart>
      <c:catAx>
        <c:axId val="13457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580480"/>
        <c:crosses val="autoZero"/>
        <c:auto val="1"/>
        <c:lblAlgn val="ctr"/>
        <c:lblOffset val="100"/>
        <c:noMultiLvlLbl val="0"/>
      </c:catAx>
      <c:valAx>
        <c:axId val="1345804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457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94828947107384"/>
          <c:y val="4.5991420717136723E-2"/>
          <c:w val="0.35568403777349372"/>
          <c:h val="0.943678059430987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ср.анализ!$A$38:$B$38</c:f>
              <c:strCache>
                <c:ptCount val="2"/>
                <c:pt idx="0">
                  <c:v>Образовательные результаты</c:v>
                </c:pt>
                <c:pt idx="1">
                  <c:v>РУН (1)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ср.анализ!$C$38:$E$38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4.0769230769230766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5-4AFA-A3BF-328145996D62}"/>
            </c:ext>
          </c:extLst>
        </c:ser>
        <c:ser>
          <c:idx val="1"/>
          <c:order val="1"/>
          <c:tx>
            <c:strRef>
              <c:f>ср.анализ!$A$39:$B$39</c:f>
              <c:strCache>
                <c:ptCount val="2"/>
                <c:pt idx="0">
                  <c:v>Образовательные результаты</c:v>
                </c:pt>
                <c:pt idx="1">
                  <c:v>ГШЗ (2)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ср.анализ!$C$39:$E$39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4.0769230769230766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5-4AFA-A3BF-328145996D62}"/>
            </c:ext>
          </c:extLst>
        </c:ser>
        <c:ser>
          <c:idx val="2"/>
          <c:order val="2"/>
          <c:tx>
            <c:strRef>
              <c:f>ср.анализ!$A$40:$B$40</c:f>
              <c:strCache>
                <c:ptCount val="2"/>
                <c:pt idx="0">
                  <c:v>Образовательные результаты</c:v>
                </c:pt>
                <c:pt idx="1">
                  <c:v>АИ (3)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ср.анализ!$C$40:$E$40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4.0769230769230766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5-4AFA-A3BF-328145996D62}"/>
            </c:ext>
          </c:extLst>
        </c:ser>
        <c:ser>
          <c:idx val="3"/>
          <c:order val="3"/>
          <c:tx>
            <c:strRef>
              <c:f>ср.анализ!$A$41:$B$41</c:f>
              <c:strCache>
                <c:ptCount val="2"/>
                <c:pt idx="0">
                  <c:v>Образовательные результаты</c:v>
                </c:pt>
                <c:pt idx="1">
                  <c:v>К (4)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ср.анализ!$C$41:$E$41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4.0769230769230766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5-4AFA-A3BF-328145996D62}"/>
            </c:ext>
          </c:extLst>
        </c:ser>
        <c:ser>
          <c:idx val="4"/>
          <c:order val="4"/>
          <c:tx>
            <c:strRef>
              <c:f>ср.анализ!$A$42:$B$42</c:f>
              <c:strCache>
                <c:ptCount val="2"/>
                <c:pt idx="0">
                  <c:v>Образовательные результаты</c:v>
                </c:pt>
                <c:pt idx="1">
                  <c:v>ОПС (5)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ср.анализ!$C$42:$E$42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85-4AFA-A3BF-328145996D62}"/>
            </c:ext>
          </c:extLst>
        </c:ser>
        <c:ser>
          <c:idx val="5"/>
          <c:order val="5"/>
          <c:tx>
            <c:strRef>
              <c:f>ср.анализ!$A$43:$B$43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СК (1)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ср.анализ!$C$43:$E$43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5-4AFA-A3BF-328145996D62}"/>
            </c:ext>
          </c:extLst>
        </c:ser>
        <c:ser>
          <c:idx val="6"/>
          <c:order val="6"/>
          <c:tx>
            <c:strRef>
              <c:f>ср.анализ!$A$44:$B$44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ДЛР(2)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ср.анализ!$C$44:$E$44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85-4AFA-A3BF-328145996D62}"/>
            </c:ext>
          </c:extLst>
        </c:ser>
        <c:ser>
          <c:idx val="7"/>
          <c:order val="7"/>
          <c:tx>
            <c:strRef>
              <c:f>ср.анализ!$A$45:$B$45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ПС (3)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ср.анализ!$C$45:$E$45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85-4AFA-A3BF-328145996D62}"/>
            </c:ext>
          </c:extLst>
        </c:ser>
        <c:ser>
          <c:idx val="8"/>
          <c:order val="8"/>
          <c:tx>
            <c:strRef>
              <c:f>ср.анализ!$A$46:$B$46</c:f>
              <c:strCache>
                <c:ptCount val="2"/>
                <c:pt idx="0">
                  <c:v>Социально-педагогические результаты</c:v>
                </c:pt>
                <c:pt idx="1">
                  <c:v>СГТ (1)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ср.анализ!$C$46:$E$46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85-4AFA-A3BF-328145996D62}"/>
            </c:ext>
          </c:extLst>
        </c:ser>
        <c:ser>
          <c:idx val="9"/>
          <c:order val="9"/>
          <c:tx>
            <c:strRef>
              <c:f>ср.анализ!$A$47:$B$47</c:f>
              <c:strCache>
                <c:ptCount val="2"/>
                <c:pt idx="0">
                  <c:v>Социально-педагогические результаты</c:v>
                </c:pt>
                <c:pt idx="1">
                  <c:v>КП(2)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ср.анализ!$C$47:$E$47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85-4AFA-A3BF-328145996D62}"/>
            </c:ext>
          </c:extLst>
        </c:ser>
        <c:ser>
          <c:idx val="10"/>
          <c:order val="10"/>
          <c:tx>
            <c:strRef>
              <c:f>ср.анализ!$A$48:$B$48</c:f>
              <c:strCache>
                <c:ptCount val="2"/>
                <c:pt idx="0">
                  <c:v>Социально-педагогические результаты</c:v>
                </c:pt>
                <c:pt idx="1">
                  <c:v>ОК (3)</c:v>
                </c:pt>
              </c:strCache>
            </c:strRef>
          </c:tx>
          <c:invertIfNegative val="0"/>
          <c:cat>
            <c:multiLvlStrRef>
              <c:f>ср.анализ!$C$36:$E$37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ср.анализ!$C$48:$E$48</c:f>
              <c:numCache>
                <c:formatCode>0.0</c:formatCode>
                <c:ptCount val="3"/>
                <c:pt idx="0">
                  <c:v>1</c:v>
                </c:pt>
                <c:pt idx="1">
                  <c:v>2.1538461538461537</c:v>
                </c:pt>
                <c:pt idx="2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85-4AFA-A3BF-328145996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621440"/>
        <c:axId val="134627328"/>
        <c:axId val="0"/>
      </c:bar3DChart>
      <c:catAx>
        <c:axId val="13462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4627328"/>
        <c:crosses val="autoZero"/>
        <c:auto val="1"/>
        <c:lblAlgn val="ctr"/>
        <c:lblOffset val="100"/>
        <c:noMultiLvlLbl val="0"/>
      </c:catAx>
      <c:valAx>
        <c:axId val="134627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462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28866891638546"/>
          <c:y val="2.3918675538511843E-2"/>
          <c:w val="0.35568473940757417"/>
          <c:h val="0.9644134739460555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ср.анализ!$A$54:$B$54</c:f>
              <c:strCache>
                <c:ptCount val="2"/>
                <c:pt idx="0">
                  <c:v>Образовательные результаты</c:v>
                </c:pt>
                <c:pt idx="1">
                  <c:v>РУН (1)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ср.анализ!$C$54:$E$54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4.0625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4-422B-B339-967B91084F54}"/>
            </c:ext>
          </c:extLst>
        </c:ser>
        <c:ser>
          <c:idx val="1"/>
          <c:order val="1"/>
          <c:tx>
            <c:strRef>
              <c:f>ср.анализ!$A$55:$B$55</c:f>
              <c:strCache>
                <c:ptCount val="2"/>
                <c:pt idx="0">
                  <c:v>Образовательные результаты</c:v>
                </c:pt>
                <c:pt idx="1">
                  <c:v>ГШЗ (2)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ср.анализ!$C$55:$E$55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4.0625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4-422B-B339-967B91084F54}"/>
            </c:ext>
          </c:extLst>
        </c:ser>
        <c:ser>
          <c:idx val="2"/>
          <c:order val="2"/>
          <c:tx>
            <c:strRef>
              <c:f>ср.анализ!$A$56:$B$56</c:f>
              <c:strCache>
                <c:ptCount val="2"/>
                <c:pt idx="0">
                  <c:v>Образовательные результаты</c:v>
                </c:pt>
                <c:pt idx="1">
                  <c:v>АИ (3)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ср.анализ!$C$56:$E$56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4.0625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4-422B-B339-967B91084F54}"/>
            </c:ext>
          </c:extLst>
        </c:ser>
        <c:ser>
          <c:idx val="3"/>
          <c:order val="3"/>
          <c:tx>
            <c:strRef>
              <c:f>ср.анализ!$A$57:$B$57</c:f>
              <c:strCache>
                <c:ptCount val="2"/>
                <c:pt idx="0">
                  <c:v>Образовательные результаты</c:v>
                </c:pt>
                <c:pt idx="1">
                  <c:v>К (4)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ср.анализ!$C$57:$E$57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4.0625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4-422B-B339-967B91084F54}"/>
            </c:ext>
          </c:extLst>
        </c:ser>
        <c:ser>
          <c:idx val="4"/>
          <c:order val="4"/>
          <c:tx>
            <c:strRef>
              <c:f>ср.анализ!$A$58:$B$58</c:f>
              <c:strCache>
                <c:ptCount val="2"/>
                <c:pt idx="0">
                  <c:v>Образовательные результаты</c:v>
                </c:pt>
                <c:pt idx="1">
                  <c:v>ОПС (5)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ср.анализ!$C$58:$E$58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4-422B-B339-967B91084F54}"/>
            </c:ext>
          </c:extLst>
        </c:ser>
        <c:ser>
          <c:idx val="5"/>
          <c:order val="5"/>
          <c:tx>
            <c:strRef>
              <c:f>ср.анализ!$A$59:$B$59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СК (1)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ср.анализ!$C$59:$E$59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4-422B-B339-967B91084F54}"/>
            </c:ext>
          </c:extLst>
        </c:ser>
        <c:ser>
          <c:idx val="6"/>
          <c:order val="6"/>
          <c:tx>
            <c:strRef>
              <c:f>ср.анализ!$A$60:$B$60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ДЛР(2)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ср.анализ!$C$60:$E$60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4-422B-B339-967B91084F54}"/>
            </c:ext>
          </c:extLst>
        </c:ser>
        <c:ser>
          <c:idx val="7"/>
          <c:order val="7"/>
          <c:tx>
            <c:strRef>
              <c:f>ср.анализ!$A$61:$B$61</c:f>
              <c:strCache>
                <c:ptCount val="2"/>
                <c:pt idx="0">
                  <c:v>Эфффективность образовательных воздействий</c:v>
                </c:pt>
                <c:pt idx="1">
                  <c:v>ПС (3)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ср.анализ!$C$61:$E$61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4-422B-B339-967B91084F54}"/>
            </c:ext>
          </c:extLst>
        </c:ser>
        <c:ser>
          <c:idx val="8"/>
          <c:order val="8"/>
          <c:tx>
            <c:strRef>
              <c:f>ср.анализ!$A$62:$B$62</c:f>
              <c:strCache>
                <c:ptCount val="2"/>
                <c:pt idx="0">
                  <c:v>Социально-педагогические результаты</c:v>
                </c:pt>
                <c:pt idx="1">
                  <c:v>СГТ (1)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ср.анализ!$C$62:$E$62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4-422B-B339-967B91084F54}"/>
            </c:ext>
          </c:extLst>
        </c:ser>
        <c:ser>
          <c:idx val="9"/>
          <c:order val="9"/>
          <c:tx>
            <c:strRef>
              <c:f>ср.анализ!$A$63:$B$63</c:f>
              <c:strCache>
                <c:ptCount val="2"/>
                <c:pt idx="0">
                  <c:v>Социально-педагогические результаты</c:v>
                </c:pt>
                <c:pt idx="1">
                  <c:v>КП(2)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ср.анализ!$C$63:$E$63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D4-422B-B339-967B91084F54}"/>
            </c:ext>
          </c:extLst>
        </c:ser>
        <c:ser>
          <c:idx val="10"/>
          <c:order val="10"/>
          <c:tx>
            <c:strRef>
              <c:f>ср.анализ!$A$64:$B$64</c:f>
              <c:strCache>
                <c:ptCount val="2"/>
                <c:pt idx="0">
                  <c:v>Социально-педагогические результаты</c:v>
                </c:pt>
                <c:pt idx="1">
                  <c:v>ОК (3)</c:v>
                </c:pt>
              </c:strCache>
            </c:strRef>
          </c:tx>
          <c:invertIfNegative val="0"/>
          <c:cat>
            <c:multiLvlStrRef>
              <c:f>ср.анализ!$C$52:$E$53</c:f>
              <c:multiLvlStrCache>
                <c:ptCount val="3"/>
                <c:lvl>
                  <c:pt idx="0">
                    <c:v>октябрь</c:v>
                  </c:pt>
                  <c:pt idx="1">
                    <c:v>январь</c:v>
                  </c:pt>
                  <c:pt idx="2">
                    <c:v>апрель</c:v>
                  </c:pt>
                </c:lvl>
                <c:lvl>
                  <c:pt idx="0">
                    <c:v>Общегрупповое значение</c:v>
                  </c:pt>
                </c:lvl>
              </c:multiLvlStrCache>
            </c:multiLvlStrRef>
          </c:cat>
          <c:val>
            <c:numRef>
              <c:f>ср.анализ!$C$64:$E$64</c:f>
              <c:numCache>
                <c:formatCode>0.0</c:formatCode>
                <c:ptCount val="3"/>
                <c:pt idx="0">
                  <c:v>1</c:v>
                </c:pt>
                <c:pt idx="1">
                  <c:v>2.0625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D4-422B-B339-967B91084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26144"/>
        <c:axId val="135927680"/>
        <c:axId val="0"/>
      </c:bar3DChart>
      <c:catAx>
        <c:axId val="13592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927680"/>
        <c:crosses val="autoZero"/>
        <c:auto val="1"/>
        <c:lblAlgn val="ctr"/>
        <c:lblOffset val="100"/>
        <c:noMultiLvlLbl val="0"/>
      </c:catAx>
      <c:valAx>
        <c:axId val="1359276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5926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70782375607326"/>
          <c:y val="1.4256089805623914E-2"/>
          <c:w val="0.35694465851343049"/>
          <c:h val="0.9714874951003433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14533272884137"/>
          <c:y val="3.1923460475693839E-2"/>
          <c:w val="0.8205346207876002"/>
          <c:h val="0.90988397867320892"/>
        </c:manualLayout>
      </c:layout>
      <c:bar3DChart>
        <c:barDir val="bar"/>
        <c:grouping val="clustered"/>
        <c:varyColors val="0"/>
        <c:ser>
          <c:idx val="2"/>
          <c:order val="0"/>
          <c:tx>
            <c:v>группа 1</c:v>
          </c:tx>
          <c:invertIfNegative val="0"/>
          <c:cat>
            <c:multiLvlStrRef>
              <c:f>ГОД!$A$69:$B$79</c:f>
              <c:multiLvlStrCache>
                <c:ptCount val="11"/>
                <c:lvl>
                  <c:pt idx="0">
                    <c:v>РУН (1)</c:v>
                  </c:pt>
                  <c:pt idx="1">
                    <c:v>ГШЗ (2)</c:v>
                  </c:pt>
                  <c:pt idx="2">
                    <c:v>АИ (3)</c:v>
                  </c:pt>
                  <c:pt idx="3">
                    <c:v>К (4)</c:v>
                  </c:pt>
                  <c:pt idx="4">
                    <c:v>ОПС (5)</c:v>
                  </c:pt>
                  <c:pt idx="5">
                    <c:v>СК (1)</c:v>
                  </c:pt>
                  <c:pt idx="6">
                    <c:v>ДЛР(2)</c:v>
                  </c:pt>
                  <c:pt idx="7">
                    <c:v>ПС (3)</c:v>
                  </c:pt>
                  <c:pt idx="8">
                    <c:v>СГТ (1)</c:v>
                  </c:pt>
                  <c:pt idx="9">
                    <c:v>КП(2)</c:v>
                  </c:pt>
                  <c:pt idx="10">
                    <c:v>ОК (3)</c:v>
                  </c:pt>
                </c:lvl>
                <c:lvl>
                  <c:pt idx="0">
                    <c:v>Образовательные результаты</c:v>
                  </c:pt>
                  <c:pt idx="5">
                    <c:v>Эфффективность образовательных воздействий</c:v>
                  </c:pt>
                  <c:pt idx="8">
                    <c:v>Социально-педагогические результаты</c:v>
                  </c:pt>
                </c:lvl>
              </c:multiLvlStrCache>
            </c:multiLvlStrRef>
          </c:cat>
          <c:val>
            <c:numRef>
              <c:f>ГОД!$C$69:$C$79</c:f>
              <c:numCache>
                <c:formatCode>0.0</c:formatCode>
                <c:ptCount val="11"/>
                <c:pt idx="0">
                  <c:v>2.3333333333333335</c:v>
                </c:pt>
                <c:pt idx="1">
                  <c:v>2.4117647058823528</c:v>
                </c:pt>
                <c:pt idx="2">
                  <c:v>2.4117647058823528</c:v>
                </c:pt>
                <c:pt idx="3">
                  <c:v>2.4117647058823528</c:v>
                </c:pt>
                <c:pt idx="4">
                  <c:v>2.4313725490196076</c:v>
                </c:pt>
                <c:pt idx="5">
                  <c:v>2.3333333333333335</c:v>
                </c:pt>
                <c:pt idx="6">
                  <c:v>2.4117647058823528</c:v>
                </c:pt>
                <c:pt idx="7">
                  <c:v>2.4117647058823528</c:v>
                </c:pt>
                <c:pt idx="8">
                  <c:v>2.4117647058823528</c:v>
                </c:pt>
                <c:pt idx="9">
                  <c:v>2.4117647058823528</c:v>
                </c:pt>
                <c:pt idx="10">
                  <c:v>2.4313725490196076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8-4CE7-9986-9E39CD14630B}"/>
            </c:ext>
          </c:extLst>
        </c:ser>
        <c:ser>
          <c:idx val="3"/>
          <c:order val="1"/>
          <c:tx>
            <c:v>группа 2</c:v>
          </c:tx>
          <c:invertIfNegative val="0"/>
          <c:cat>
            <c:multiLvlStrRef>
              <c:f>ГОД!$A$69:$B$79</c:f>
              <c:multiLvlStrCache>
                <c:ptCount val="11"/>
                <c:lvl>
                  <c:pt idx="0">
                    <c:v>РУН (1)</c:v>
                  </c:pt>
                  <c:pt idx="1">
                    <c:v>ГШЗ (2)</c:v>
                  </c:pt>
                  <c:pt idx="2">
                    <c:v>АИ (3)</c:v>
                  </c:pt>
                  <c:pt idx="3">
                    <c:v>К (4)</c:v>
                  </c:pt>
                  <c:pt idx="4">
                    <c:v>ОПС (5)</c:v>
                  </c:pt>
                  <c:pt idx="5">
                    <c:v>СК (1)</c:v>
                  </c:pt>
                  <c:pt idx="6">
                    <c:v>ДЛР(2)</c:v>
                  </c:pt>
                  <c:pt idx="7">
                    <c:v>ПС (3)</c:v>
                  </c:pt>
                  <c:pt idx="8">
                    <c:v>СГТ (1)</c:v>
                  </c:pt>
                  <c:pt idx="9">
                    <c:v>КП(2)</c:v>
                  </c:pt>
                  <c:pt idx="10">
                    <c:v>ОК (3)</c:v>
                  </c:pt>
                </c:lvl>
                <c:lvl>
                  <c:pt idx="0">
                    <c:v>Образовательные результаты</c:v>
                  </c:pt>
                  <c:pt idx="5">
                    <c:v>Эфффективность образовательных воздействий</c:v>
                  </c:pt>
                  <c:pt idx="8">
                    <c:v>Социально-педагогические результаты</c:v>
                  </c:pt>
                </c:lvl>
              </c:multiLvlStrCache>
            </c:multiLvlStrRef>
          </c:cat>
          <c:val>
            <c:numRef>
              <c:f>ГОД!$D$69:$D$79</c:f>
              <c:numCache>
                <c:formatCode>0.0</c:formatCode>
                <c:ptCount val="11"/>
                <c:pt idx="0">
                  <c:v>2.3333333333333335</c:v>
                </c:pt>
                <c:pt idx="1">
                  <c:v>2.3333333333333335</c:v>
                </c:pt>
                <c:pt idx="2">
                  <c:v>2.3333333333333335</c:v>
                </c:pt>
                <c:pt idx="3">
                  <c:v>2.3333333333333335</c:v>
                </c:pt>
                <c:pt idx="4">
                  <c:v>2.4333333333333331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8-4CE7-9986-9E39CD14630B}"/>
            </c:ext>
          </c:extLst>
        </c:ser>
        <c:ser>
          <c:idx val="4"/>
          <c:order val="2"/>
          <c:tx>
            <c:v>группа 3</c:v>
          </c:tx>
          <c:invertIfNegative val="0"/>
          <c:cat>
            <c:multiLvlStrRef>
              <c:f>ГОД!$A$69:$B$79</c:f>
              <c:multiLvlStrCache>
                <c:ptCount val="11"/>
                <c:lvl>
                  <c:pt idx="0">
                    <c:v>РУН (1)</c:v>
                  </c:pt>
                  <c:pt idx="1">
                    <c:v>ГШЗ (2)</c:v>
                  </c:pt>
                  <c:pt idx="2">
                    <c:v>АИ (3)</c:v>
                  </c:pt>
                  <c:pt idx="3">
                    <c:v>К (4)</c:v>
                  </c:pt>
                  <c:pt idx="4">
                    <c:v>ОПС (5)</c:v>
                  </c:pt>
                  <c:pt idx="5">
                    <c:v>СК (1)</c:v>
                  </c:pt>
                  <c:pt idx="6">
                    <c:v>ДЛР(2)</c:v>
                  </c:pt>
                  <c:pt idx="7">
                    <c:v>ПС (3)</c:v>
                  </c:pt>
                  <c:pt idx="8">
                    <c:v>СГТ (1)</c:v>
                  </c:pt>
                  <c:pt idx="9">
                    <c:v>КП(2)</c:v>
                  </c:pt>
                  <c:pt idx="10">
                    <c:v>ОК (3)</c:v>
                  </c:pt>
                </c:lvl>
                <c:lvl>
                  <c:pt idx="0">
                    <c:v>Образовательные результаты</c:v>
                  </c:pt>
                  <c:pt idx="5">
                    <c:v>Эфффективность образовательных воздействий</c:v>
                  </c:pt>
                  <c:pt idx="8">
                    <c:v>Социально-педагогические результаты</c:v>
                  </c:pt>
                </c:lvl>
              </c:multiLvlStrCache>
            </c:multiLvlStrRef>
          </c:cat>
          <c:val>
            <c:numRef>
              <c:f>ГОД!$E$69:$E$79</c:f>
              <c:numCache>
                <c:formatCode>0.0</c:formatCode>
                <c:ptCount val="11"/>
                <c:pt idx="0">
                  <c:v>2.4102564102564101</c:v>
                </c:pt>
                <c:pt idx="1">
                  <c:v>2.4102564102564101</c:v>
                </c:pt>
                <c:pt idx="2">
                  <c:v>2.4102564102564101</c:v>
                </c:pt>
                <c:pt idx="3">
                  <c:v>2.4102564102564101</c:v>
                </c:pt>
                <c:pt idx="4">
                  <c:v>2.5897435897435894</c:v>
                </c:pt>
                <c:pt idx="5">
                  <c:v>2.6153846153846154</c:v>
                </c:pt>
                <c:pt idx="6">
                  <c:v>2.6153846153846154</c:v>
                </c:pt>
                <c:pt idx="7">
                  <c:v>2.6153846153846154</c:v>
                </c:pt>
                <c:pt idx="8">
                  <c:v>2.6153846153846154</c:v>
                </c:pt>
                <c:pt idx="9">
                  <c:v>2.6153846153846154</c:v>
                </c:pt>
                <c:pt idx="10">
                  <c:v>2.6346153846153846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08-4CE7-9986-9E39CD14630B}"/>
            </c:ext>
          </c:extLst>
        </c:ser>
        <c:ser>
          <c:idx val="5"/>
          <c:order val="3"/>
          <c:tx>
            <c:v>группа 4</c:v>
          </c:tx>
          <c:invertIfNegative val="0"/>
          <c:cat>
            <c:multiLvlStrRef>
              <c:f>ГОД!$A$69:$B$79</c:f>
              <c:multiLvlStrCache>
                <c:ptCount val="11"/>
                <c:lvl>
                  <c:pt idx="0">
                    <c:v>РУН (1)</c:v>
                  </c:pt>
                  <c:pt idx="1">
                    <c:v>ГШЗ (2)</c:v>
                  </c:pt>
                  <c:pt idx="2">
                    <c:v>АИ (3)</c:v>
                  </c:pt>
                  <c:pt idx="3">
                    <c:v>К (4)</c:v>
                  </c:pt>
                  <c:pt idx="4">
                    <c:v>ОПС (5)</c:v>
                  </c:pt>
                  <c:pt idx="5">
                    <c:v>СК (1)</c:v>
                  </c:pt>
                  <c:pt idx="6">
                    <c:v>ДЛР(2)</c:v>
                  </c:pt>
                  <c:pt idx="7">
                    <c:v>ПС (3)</c:v>
                  </c:pt>
                  <c:pt idx="8">
                    <c:v>СГТ (1)</c:v>
                  </c:pt>
                  <c:pt idx="9">
                    <c:v>КП(2)</c:v>
                  </c:pt>
                  <c:pt idx="10">
                    <c:v>ОК (3)</c:v>
                  </c:pt>
                </c:lvl>
                <c:lvl>
                  <c:pt idx="0">
                    <c:v>Образовательные результаты</c:v>
                  </c:pt>
                  <c:pt idx="5">
                    <c:v>Эфффективность образовательных воздействий</c:v>
                  </c:pt>
                  <c:pt idx="8">
                    <c:v>Социально-педагогические результаты</c:v>
                  </c:pt>
                </c:lvl>
              </c:multiLvlStrCache>
            </c:multiLvlStrRef>
          </c:cat>
          <c:val>
            <c:numRef>
              <c:f>ГОД!$F$69:$F$79</c:f>
              <c:numCache>
                <c:formatCode>0.0</c:formatCode>
                <c:ptCount val="11"/>
                <c:pt idx="0">
                  <c:v>2.375</c:v>
                </c:pt>
                <c:pt idx="1">
                  <c:v>2.375</c:v>
                </c:pt>
                <c:pt idx="2">
                  <c:v>2.375</c:v>
                </c:pt>
                <c:pt idx="3">
                  <c:v>2.375</c:v>
                </c:pt>
                <c:pt idx="4">
                  <c:v>2.6875</c:v>
                </c:pt>
                <c:pt idx="5">
                  <c:v>2.6875</c:v>
                </c:pt>
                <c:pt idx="6">
                  <c:v>2.6875</c:v>
                </c:pt>
                <c:pt idx="7">
                  <c:v>2.6875</c:v>
                </c:pt>
                <c:pt idx="8">
                  <c:v>2.6875</c:v>
                </c:pt>
                <c:pt idx="9">
                  <c:v>2.6875</c:v>
                </c:pt>
                <c:pt idx="10">
                  <c:v>2.6875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08-4CE7-9986-9E39CD14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341760"/>
        <c:axId val="136351744"/>
        <c:axId val="0"/>
      </c:bar3DChart>
      <c:catAx>
        <c:axId val="136341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6351744"/>
        <c:crosses val="autoZero"/>
        <c:auto val="1"/>
        <c:lblAlgn val="ctr"/>
        <c:lblOffset val="100"/>
        <c:noMultiLvlLbl val="0"/>
      </c:catAx>
      <c:valAx>
        <c:axId val="136351744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1363417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октябрь!$B$77</c:f>
              <c:strCache>
                <c:ptCount val="1"/>
                <c:pt idx="0">
                  <c:v>Содбоев Жаргал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октябрь!$C$77:$E$77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F-4520-B4B9-37A6B6C0DC74}"/>
            </c:ext>
          </c:extLst>
        </c:ser>
        <c:ser>
          <c:idx val="1"/>
          <c:order val="1"/>
          <c:tx>
            <c:strRef>
              <c:f>октябрь!$B$78</c:f>
              <c:strCache>
                <c:ptCount val="1"/>
                <c:pt idx="0">
                  <c:v>Гагарин Семен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октябрь!$C$78:$E$78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F-4520-B4B9-37A6B6C0DC74}"/>
            </c:ext>
          </c:extLst>
        </c:ser>
        <c:ser>
          <c:idx val="2"/>
          <c:order val="2"/>
          <c:tx>
            <c:strRef>
              <c:f>октябрь!$B$79</c:f>
              <c:strCache>
                <c:ptCount val="1"/>
                <c:pt idx="0">
                  <c:v>Даутов Рустам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октябрь!$C$79:$E$79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F-4520-B4B9-37A6B6C0DC74}"/>
            </c:ext>
          </c:extLst>
        </c:ser>
        <c:ser>
          <c:idx val="3"/>
          <c:order val="3"/>
          <c:tx>
            <c:strRef>
              <c:f>октябрь!$B$80</c:f>
              <c:strCache>
                <c:ptCount val="1"/>
                <c:pt idx="0">
                  <c:v>Ахметов Илья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октябрь!$C$80:$E$80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BF-4520-B4B9-37A6B6C0DC74}"/>
            </c:ext>
          </c:extLst>
        </c:ser>
        <c:ser>
          <c:idx val="4"/>
          <c:order val="4"/>
          <c:tx>
            <c:strRef>
              <c:f>октябрь!$B$81</c:f>
              <c:strCache>
                <c:ptCount val="1"/>
                <c:pt idx="0">
                  <c:v>Москвин Константин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октябрь!$C$81:$E$81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BF-4520-B4B9-37A6B6C0DC74}"/>
            </c:ext>
          </c:extLst>
        </c:ser>
        <c:ser>
          <c:idx val="5"/>
          <c:order val="5"/>
          <c:tx>
            <c:strRef>
              <c:f>октябрь!$B$82</c:f>
              <c:strCache>
                <c:ptCount val="1"/>
                <c:pt idx="0">
                  <c:v>Намаконов Александр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октябрь!$C$82:$E$82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BF-4520-B4B9-37A6B6C0DC74}"/>
            </c:ext>
          </c:extLst>
        </c:ser>
        <c:ser>
          <c:idx val="6"/>
          <c:order val="6"/>
          <c:tx>
            <c:strRef>
              <c:f>октябрь!$B$83</c:f>
              <c:strCache>
                <c:ptCount val="1"/>
                <c:pt idx="0">
                  <c:v>Аветисян Армен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октябрь!$C$83:$E$83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BF-4520-B4B9-37A6B6C0DC74}"/>
            </c:ext>
          </c:extLst>
        </c:ser>
        <c:ser>
          <c:idx val="7"/>
          <c:order val="7"/>
          <c:tx>
            <c:strRef>
              <c:f>октябрь!$B$84</c:f>
              <c:strCache>
                <c:ptCount val="1"/>
                <c:pt idx="0">
                  <c:v>Колесников Михаил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октябрь!$C$84:$E$84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BF-4520-B4B9-37A6B6C0DC74}"/>
            </c:ext>
          </c:extLst>
        </c:ser>
        <c:ser>
          <c:idx val="8"/>
          <c:order val="8"/>
          <c:tx>
            <c:strRef>
              <c:f>октябрь!$B$85</c:f>
              <c:strCache>
                <c:ptCount val="1"/>
                <c:pt idx="0">
                  <c:v>Гуляев Прокопий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октябрь!$C$85:$E$85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BF-4520-B4B9-37A6B6C0DC74}"/>
            </c:ext>
          </c:extLst>
        </c:ser>
        <c:ser>
          <c:idx val="9"/>
          <c:order val="9"/>
          <c:tx>
            <c:strRef>
              <c:f>октябрь!$B$86</c:f>
              <c:strCache>
                <c:ptCount val="1"/>
                <c:pt idx="0">
                  <c:v>Косматов Иван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октябрь!$C$86:$E$86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BF-4520-B4B9-37A6B6C0DC74}"/>
            </c:ext>
          </c:extLst>
        </c:ser>
        <c:ser>
          <c:idx val="10"/>
          <c:order val="10"/>
          <c:tx>
            <c:strRef>
              <c:f>октябрь!$B$87</c:f>
              <c:strCache>
                <c:ptCount val="1"/>
                <c:pt idx="0">
                  <c:v>Золотарев Богдан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октябрь!$C$87:$E$87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BF-4520-B4B9-37A6B6C0DC74}"/>
            </c:ext>
          </c:extLst>
        </c:ser>
        <c:ser>
          <c:idx val="11"/>
          <c:order val="11"/>
          <c:tx>
            <c:strRef>
              <c:f>октябрь!$B$88</c:f>
              <c:strCache>
                <c:ptCount val="1"/>
                <c:pt idx="0">
                  <c:v>Подушкин Захар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октябрь!$C$88:$E$88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BF-4520-B4B9-37A6B6C0DC74}"/>
            </c:ext>
          </c:extLst>
        </c:ser>
        <c:ser>
          <c:idx val="12"/>
          <c:order val="12"/>
          <c:tx>
            <c:strRef>
              <c:f>октябрь!$B$89</c:f>
              <c:strCache>
                <c:ptCount val="1"/>
                <c:pt idx="0">
                  <c:v>Пикалов Иван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октябрь!$C$76:$E$76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октябрь!$C$89:$E$89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BF-4520-B4B9-37A6B6C0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294064"/>
        <c:axId val="226294392"/>
        <c:axId val="0"/>
      </c:bar3DChart>
      <c:catAx>
        <c:axId val="22629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294392"/>
        <c:crosses val="autoZero"/>
        <c:auto val="1"/>
        <c:lblAlgn val="ctr"/>
        <c:lblOffset val="100"/>
        <c:noMultiLvlLbl val="0"/>
      </c:catAx>
      <c:valAx>
        <c:axId val="22629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29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7895888013999"/>
          <c:y val="0.10913981279815178"/>
          <c:w val="0.28375437445319335"/>
          <c:h val="0.7677221203276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октябрь!$B$93</c:f>
              <c:strCache>
                <c:ptCount val="1"/>
                <c:pt idx="0">
                  <c:v>Травкин Сергей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октябрь!$C$93:$E$93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1-46EC-8A53-5D89EB8A8915}"/>
            </c:ext>
          </c:extLst>
        </c:ser>
        <c:ser>
          <c:idx val="1"/>
          <c:order val="1"/>
          <c:tx>
            <c:strRef>
              <c:f>октябрь!$B$94</c:f>
              <c:strCache>
                <c:ptCount val="1"/>
                <c:pt idx="0">
                  <c:v>Успенский Ярослав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октябрь!$C$94:$E$94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61-46EC-8A53-5D89EB8A8915}"/>
            </c:ext>
          </c:extLst>
        </c:ser>
        <c:ser>
          <c:idx val="2"/>
          <c:order val="2"/>
          <c:tx>
            <c:strRef>
              <c:f>октябрь!$B$95</c:f>
              <c:strCache>
                <c:ptCount val="1"/>
                <c:pt idx="0">
                  <c:v>Швец Дима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октябрь!$C$95:$E$95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61-46EC-8A53-5D89EB8A8915}"/>
            </c:ext>
          </c:extLst>
        </c:ser>
        <c:ser>
          <c:idx val="3"/>
          <c:order val="3"/>
          <c:tx>
            <c:strRef>
              <c:f>октябрь!$B$96</c:f>
              <c:strCache>
                <c:ptCount val="1"/>
                <c:pt idx="0">
                  <c:v>Гущин Никита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октябрь!$C$96:$E$96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61-46EC-8A53-5D89EB8A8915}"/>
            </c:ext>
          </c:extLst>
        </c:ser>
        <c:ser>
          <c:idx val="4"/>
          <c:order val="4"/>
          <c:tx>
            <c:strRef>
              <c:f>октябрь!$B$97</c:f>
              <c:strCache>
                <c:ptCount val="1"/>
                <c:pt idx="0">
                  <c:v>Филинов Богдан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октябрь!$C$97:$E$97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61-46EC-8A53-5D89EB8A8915}"/>
            </c:ext>
          </c:extLst>
        </c:ser>
        <c:ser>
          <c:idx val="5"/>
          <c:order val="5"/>
          <c:tx>
            <c:strRef>
              <c:f>октябрь!$B$98</c:f>
              <c:strCache>
                <c:ptCount val="1"/>
                <c:pt idx="0">
                  <c:v>Филатов Данил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октябрь!$C$98:$E$98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61-46EC-8A53-5D89EB8A8915}"/>
            </c:ext>
          </c:extLst>
        </c:ser>
        <c:ser>
          <c:idx val="6"/>
          <c:order val="6"/>
          <c:tx>
            <c:strRef>
              <c:f>октябрь!$B$99</c:f>
              <c:strCache>
                <c:ptCount val="1"/>
                <c:pt idx="0">
                  <c:v>Дондоков Пурбо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октябрь!$C$99:$E$99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61-46EC-8A53-5D89EB8A8915}"/>
            </c:ext>
          </c:extLst>
        </c:ser>
        <c:ser>
          <c:idx val="7"/>
          <c:order val="7"/>
          <c:tx>
            <c:strRef>
              <c:f>октябрь!$B$100</c:f>
              <c:strCache>
                <c:ptCount val="1"/>
                <c:pt idx="0">
                  <c:v>Мамадеминов Абубакир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октябрь!$C$92:$E$92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октябрь!$C$100:$E$100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61-46EC-8A53-5D89EB8A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28576"/>
        <c:axId val="192629232"/>
        <c:axId val="0"/>
      </c:bar3DChart>
      <c:catAx>
        <c:axId val="1926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29232"/>
        <c:crosses val="autoZero"/>
        <c:auto val="1"/>
        <c:lblAlgn val="ctr"/>
        <c:lblOffset val="100"/>
        <c:noMultiLvlLbl val="0"/>
      </c:catAx>
      <c:valAx>
        <c:axId val="19262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7808004460364"/>
          <c:y val="9.9534849810440362E-2"/>
          <c:w val="0.27146702854527954"/>
          <c:h val="0.777782152230971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октябрь!$B$104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октябрь!$C$104:$E$104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1AA9-427E-A1D4-F0D35CEBD7A6}"/>
            </c:ext>
          </c:extLst>
        </c:ser>
        <c:ser>
          <c:idx val="1"/>
          <c:order val="1"/>
          <c:tx>
            <c:strRef>
              <c:f>октябрь!$B$105</c:f>
              <c:strCache>
                <c:ptCount val="1"/>
                <c:pt idx="0">
                  <c:v>Добаев Булат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октябрь!$C$105:$E$105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27E-A1D4-F0D35CEBD7A6}"/>
            </c:ext>
          </c:extLst>
        </c:ser>
        <c:ser>
          <c:idx val="2"/>
          <c:order val="2"/>
          <c:tx>
            <c:strRef>
              <c:f>октябрь!$B$106</c:f>
              <c:strCache>
                <c:ptCount val="1"/>
                <c:pt idx="0">
                  <c:v>Чебунин Савелий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октябрь!$C$106:$E$106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9-427E-A1D4-F0D35CEBD7A6}"/>
            </c:ext>
          </c:extLst>
        </c:ser>
        <c:ser>
          <c:idx val="3"/>
          <c:order val="3"/>
          <c:tx>
            <c:strRef>
              <c:f>октябрь!$B$107</c:f>
              <c:strCache>
                <c:ptCount val="1"/>
                <c:pt idx="0">
                  <c:v>Волков Ярослав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октябрь!$C$107:$E$107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9-427E-A1D4-F0D35CEBD7A6}"/>
            </c:ext>
          </c:extLst>
        </c:ser>
        <c:ser>
          <c:idx val="4"/>
          <c:order val="4"/>
          <c:tx>
            <c:strRef>
              <c:f>октябрь!$B$108</c:f>
              <c:strCache>
                <c:ptCount val="1"/>
                <c:pt idx="0">
                  <c:v>Екимов Андрей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октябрь!$C$108:$E$108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A9-427E-A1D4-F0D35CEBD7A6}"/>
            </c:ext>
          </c:extLst>
        </c:ser>
        <c:ser>
          <c:idx val="5"/>
          <c:order val="5"/>
          <c:tx>
            <c:strRef>
              <c:f>октябрь!$B$109</c:f>
              <c:strCache>
                <c:ptCount val="1"/>
                <c:pt idx="0">
                  <c:v>Гаврилов Артем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октябрь!$C$109:$E$109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A9-427E-A1D4-F0D35CEBD7A6}"/>
            </c:ext>
          </c:extLst>
        </c:ser>
        <c:ser>
          <c:idx val="6"/>
          <c:order val="6"/>
          <c:tx>
            <c:strRef>
              <c:f>октябрь!$B$110</c:f>
              <c:strCache>
                <c:ptCount val="1"/>
                <c:pt idx="0">
                  <c:v>Пронин Вадим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октябрь!$C$110:$E$110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A9-427E-A1D4-F0D35CEBD7A6}"/>
            </c:ext>
          </c:extLst>
        </c:ser>
        <c:ser>
          <c:idx val="7"/>
          <c:order val="7"/>
          <c:tx>
            <c:strRef>
              <c:f>октябрь!$B$111</c:f>
              <c:strCache>
                <c:ptCount val="1"/>
                <c:pt idx="0">
                  <c:v>Лиленко Тимофей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октябрь!$C$111:$E$111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A9-427E-A1D4-F0D35CEBD7A6}"/>
            </c:ext>
          </c:extLst>
        </c:ser>
        <c:ser>
          <c:idx val="8"/>
          <c:order val="8"/>
          <c:tx>
            <c:strRef>
              <c:f>октябрь!$B$112</c:f>
              <c:strCache>
                <c:ptCount val="1"/>
                <c:pt idx="0">
                  <c:v>Сафонов Даниил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октябрь!$C$112:$E$112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A9-427E-A1D4-F0D35CEBD7A6}"/>
            </c:ext>
          </c:extLst>
        </c:ser>
        <c:ser>
          <c:idx val="9"/>
          <c:order val="9"/>
          <c:tx>
            <c:strRef>
              <c:f>октябрь!$B$113</c:f>
              <c:strCache>
                <c:ptCount val="1"/>
                <c:pt idx="0">
                  <c:v>Глазунов Евгений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октябрь!$C$113:$E$113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A9-427E-A1D4-F0D35CEBD7A6}"/>
            </c:ext>
          </c:extLst>
        </c:ser>
        <c:ser>
          <c:idx val="10"/>
          <c:order val="10"/>
          <c:tx>
            <c:strRef>
              <c:f>октябрь!$B$114</c:f>
              <c:strCache>
                <c:ptCount val="1"/>
                <c:pt idx="0">
                  <c:v>Балдин Данила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октябрь!$C$114:$E$114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A9-427E-A1D4-F0D35CEBD7A6}"/>
            </c:ext>
          </c:extLst>
        </c:ser>
        <c:ser>
          <c:idx val="11"/>
          <c:order val="11"/>
          <c:tx>
            <c:strRef>
              <c:f>октябрь!$B$115</c:f>
              <c:strCache>
                <c:ptCount val="1"/>
                <c:pt idx="0">
                  <c:v>Арсентьев Никита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октябрь!$C$115:$E$115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A9-427E-A1D4-F0D35CEBD7A6}"/>
            </c:ext>
          </c:extLst>
        </c:ser>
        <c:ser>
          <c:idx val="12"/>
          <c:order val="12"/>
          <c:tx>
            <c:strRef>
              <c:f>октябрь!$B$116</c:f>
              <c:strCache>
                <c:ptCount val="1"/>
                <c:pt idx="0">
                  <c:v>Федотов Михаил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октябрь!$C$103:$E$103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октябрь!$C$116:$E$116</c:f>
              <c:numCache>
                <c:formatCode>0.0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A9-427E-A1D4-F0D35CEBD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78912"/>
        <c:axId val="219474976"/>
        <c:axId val="0"/>
      </c:bar3DChart>
      <c:catAx>
        <c:axId val="21947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474976"/>
        <c:crosses val="autoZero"/>
        <c:auto val="1"/>
        <c:lblAlgn val="ctr"/>
        <c:lblOffset val="100"/>
        <c:noMultiLvlLbl val="0"/>
      </c:catAx>
      <c:valAx>
        <c:axId val="21947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947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552907999176155"/>
          <c:y val="5.4175677019964341E-2"/>
          <c:w val="0.23105710377752076"/>
          <c:h val="0.7871775211771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январь!$B$79</c:f>
              <c:strCache>
                <c:ptCount val="1"/>
                <c:pt idx="0">
                  <c:v>Молчанов Сергей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январь!$C$79:$E$79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7-4059-8FB2-39FA691C6A61}"/>
            </c:ext>
          </c:extLst>
        </c:ser>
        <c:ser>
          <c:idx val="1"/>
          <c:order val="1"/>
          <c:tx>
            <c:strRef>
              <c:f>январь!$B$80</c:f>
              <c:strCache>
                <c:ptCount val="1"/>
                <c:pt idx="0">
                  <c:v>Чащина Оля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январь!$C$80:$E$80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7-4059-8FB2-39FA691C6A61}"/>
            </c:ext>
          </c:extLst>
        </c:ser>
        <c:ser>
          <c:idx val="2"/>
          <c:order val="2"/>
          <c:tx>
            <c:strRef>
              <c:f>январь!$B$81</c:f>
              <c:strCache>
                <c:ptCount val="1"/>
                <c:pt idx="0">
                  <c:v>Болдырев Дима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январь!$C$81:$E$81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7-4059-8FB2-39FA691C6A61}"/>
            </c:ext>
          </c:extLst>
        </c:ser>
        <c:ser>
          <c:idx val="3"/>
          <c:order val="3"/>
          <c:tx>
            <c:strRef>
              <c:f>январь!$B$82</c:f>
              <c:strCache>
                <c:ptCount val="1"/>
                <c:pt idx="0">
                  <c:v>Сергеев Данил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январь!$C$82:$E$82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87-4059-8FB2-39FA691C6A61}"/>
            </c:ext>
          </c:extLst>
        </c:ser>
        <c:ser>
          <c:idx val="4"/>
          <c:order val="4"/>
          <c:tx>
            <c:strRef>
              <c:f>январь!$B$83</c:f>
              <c:strCache>
                <c:ptCount val="1"/>
                <c:pt idx="0">
                  <c:v>Калашникова Анна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январь!$C$83:$E$83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87-4059-8FB2-39FA691C6A61}"/>
            </c:ext>
          </c:extLst>
        </c:ser>
        <c:ser>
          <c:idx val="5"/>
          <c:order val="5"/>
          <c:tx>
            <c:strRef>
              <c:f>январь!$B$84</c:f>
              <c:strCache>
                <c:ptCount val="1"/>
                <c:pt idx="0">
                  <c:v>Данкина Кира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январь!$C$84:$E$84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87-4059-8FB2-39FA691C6A61}"/>
            </c:ext>
          </c:extLst>
        </c:ser>
        <c:ser>
          <c:idx val="6"/>
          <c:order val="6"/>
          <c:tx>
            <c:strRef>
              <c:f>январь!$B$85</c:f>
              <c:strCache>
                <c:ptCount val="1"/>
                <c:pt idx="0">
                  <c:v>Макаренко Артем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январь!$C$85:$E$85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87-4059-8FB2-39FA691C6A61}"/>
            </c:ext>
          </c:extLst>
        </c:ser>
        <c:ser>
          <c:idx val="7"/>
          <c:order val="7"/>
          <c:tx>
            <c:strRef>
              <c:f>январь!$B$86</c:f>
              <c:strCache>
                <c:ptCount val="1"/>
                <c:pt idx="0">
                  <c:v>Сутурин Лев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январь!$C$86:$E$86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87-4059-8FB2-39FA691C6A61}"/>
            </c:ext>
          </c:extLst>
        </c:ser>
        <c:ser>
          <c:idx val="8"/>
          <c:order val="8"/>
          <c:tx>
            <c:strRef>
              <c:f>январь!$B$87</c:f>
              <c:strCache>
                <c:ptCount val="1"/>
                <c:pt idx="0">
                  <c:v>Герман Константин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январь!$C$87:$E$87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87-4059-8FB2-39FA691C6A61}"/>
            </c:ext>
          </c:extLst>
        </c:ser>
        <c:ser>
          <c:idx val="9"/>
          <c:order val="9"/>
          <c:tx>
            <c:strRef>
              <c:f>январь!$B$88</c:f>
              <c:strCache>
                <c:ptCount val="1"/>
                <c:pt idx="0">
                  <c:v>Шатровская Апполинария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январь!$C$88:$E$88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7-4059-8FB2-39FA691C6A61}"/>
            </c:ext>
          </c:extLst>
        </c:ser>
        <c:ser>
          <c:idx val="10"/>
          <c:order val="10"/>
          <c:tx>
            <c:strRef>
              <c:f>январь!$B$89</c:f>
              <c:strCache>
                <c:ptCount val="1"/>
                <c:pt idx="0">
                  <c:v>Бархатов Сергей 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январь!$C$89:$E$89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87-4059-8FB2-39FA691C6A61}"/>
            </c:ext>
          </c:extLst>
        </c:ser>
        <c:ser>
          <c:idx val="11"/>
          <c:order val="11"/>
          <c:tx>
            <c:strRef>
              <c:f>январь!$B$90</c:f>
              <c:strCache>
                <c:ptCount val="1"/>
                <c:pt idx="0">
                  <c:v>Карнаухова Мария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январь!$C$90:$E$90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87-4059-8FB2-39FA691C6A61}"/>
            </c:ext>
          </c:extLst>
        </c:ser>
        <c:ser>
          <c:idx val="12"/>
          <c:order val="12"/>
          <c:tx>
            <c:strRef>
              <c:f>январь!$B$91</c:f>
              <c:strCache>
                <c:ptCount val="1"/>
                <c:pt idx="0">
                  <c:v>Третьякова Дарья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январь!$C$91:$E$91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87-4059-8FB2-39FA691C6A61}"/>
            </c:ext>
          </c:extLst>
        </c:ser>
        <c:ser>
          <c:idx val="13"/>
          <c:order val="13"/>
          <c:tx>
            <c:strRef>
              <c:f>январь!$B$92</c:f>
              <c:strCache>
                <c:ptCount val="1"/>
                <c:pt idx="0">
                  <c:v>Колесников Семен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январь!$C$92:$E$92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87-4059-8FB2-39FA691C6A61}"/>
            </c:ext>
          </c:extLst>
        </c:ser>
        <c:ser>
          <c:idx val="14"/>
          <c:order val="14"/>
          <c:tx>
            <c:strRef>
              <c:f>январь!$B$93</c:f>
              <c:strCache>
                <c:ptCount val="1"/>
                <c:pt idx="0">
                  <c:v>Ли    Ярослав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январь!$C$93:$E$93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87-4059-8FB2-39FA691C6A61}"/>
            </c:ext>
          </c:extLst>
        </c:ser>
        <c:ser>
          <c:idx val="15"/>
          <c:order val="15"/>
          <c:tx>
            <c:strRef>
              <c:f>январь!$B$94</c:f>
              <c:strCache>
                <c:ptCount val="1"/>
                <c:pt idx="0">
                  <c:v>Полоротова Ева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январь!$C$94:$E$94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87-4059-8FB2-39FA691C6A61}"/>
            </c:ext>
          </c:extLst>
        </c:ser>
        <c:ser>
          <c:idx val="16"/>
          <c:order val="16"/>
          <c:tx>
            <c:strRef>
              <c:f>январь!$B$95</c:f>
              <c:strCache>
                <c:ptCount val="1"/>
                <c:pt idx="0">
                  <c:v>Статкевич Есения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январь!$C$95:$E$95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87-4059-8FB2-39FA691C6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5436656"/>
        <c:axId val="365430416"/>
        <c:axId val="0"/>
      </c:bar3DChart>
      <c:catAx>
        <c:axId val="3654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430416"/>
        <c:crosses val="autoZero"/>
        <c:auto val="1"/>
        <c:lblAlgn val="ctr"/>
        <c:lblOffset val="100"/>
        <c:noMultiLvlLbl val="0"/>
      </c:catAx>
      <c:valAx>
        <c:axId val="36543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43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33762243134246"/>
          <c:y val="6.3795576008043711E-2"/>
          <c:w val="0.28202823122719417"/>
          <c:h val="0.89369598985485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январь!$B$99</c:f>
              <c:strCache>
                <c:ptCount val="1"/>
                <c:pt idx="0">
                  <c:v>Фирсов Даниил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январь!$C$99:$E$99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8-4430-9DCD-79A46F7C6473}"/>
            </c:ext>
          </c:extLst>
        </c:ser>
        <c:ser>
          <c:idx val="1"/>
          <c:order val="1"/>
          <c:tx>
            <c:strRef>
              <c:f>январь!$B$100</c:f>
              <c:strCache>
                <c:ptCount val="1"/>
                <c:pt idx="0">
                  <c:v>Сирота Виктория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январь!$C$100:$E$100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8-4430-9DCD-79A46F7C6473}"/>
            </c:ext>
          </c:extLst>
        </c:ser>
        <c:ser>
          <c:idx val="2"/>
          <c:order val="2"/>
          <c:tx>
            <c:strRef>
              <c:f>январь!$B$101</c:f>
              <c:strCache>
                <c:ptCount val="1"/>
                <c:pt idx="0">
                  <c:v>Александров Глеб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январь!$C$101:$E$101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F8-4430-9DCD-79A46F7C6473}"/>
            </c:ext>
          </c:extLst>
        </c:ser>
        <c:ser>
          <c:idx val="3"/>
          <c:order val="3"/>
          <c:tx>
            <c:strRef>
              <c:f>январь!$B$102</c:f>
              <c:strCache>
                <c:ptCount val="1"/>
                <c:pt idx="0">
                  <c:v>Бежетская Лилия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январь!$C$102:$E$102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F8-4430-9DCD-79A46F7C6473}"/>
            </c:ext>
          </c:extLst>
        </c:ser>
        <c:ser>
          <c:idx val="4"/>
          <c:order val="4"/>
          <c:tx>
            <c:strRef>
              <c:f>январь!$B$103</c:f>
              <c:strCache>
                <c:ptCount val="1"/>
                <c:pt idx="0">
                  <c:v>Доржиев Арсалан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январь!$C$103:$E$103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F8-4430-9DCD-79A46F7C6473}"/>
            </c:ext>
          </c:extLst>
        </c:ser>
        <c:ser>
          <c:idx val="5"/>
          <c:order val="5"/>
          <c:tx>
            <c:strRef>
              <c:f>январь!$B$104</c:f>
              <c:strCache>
                <c:ptCount val="1"/>
                <c:pt idx="0">
                  <c:v>Босова Валерия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январь!$C$104:$E$104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F8-4430-9DCD-79A46F7C6473}"/>
            </c:ext>
          </c:extLst>
        </c:ser>
        <c:ser>
          <c:idx val="6"/>
          <c:order val="6"/>
          <c:tx>
            <c:strRef>
              <c:f>январь!$B$105</c:f>
              <c:strCache>
                <c:ptCount val="1"/>
                <c:pt idx="0">
                  <c:v>Гармаев Андрей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январь!$C$105:$E$105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F8-4430-9DCD-79A46F7C6473}"/>
            </c:ext>
          </c:extLst>
        </c:ser>
        <c:ser>
          <c:idx val="7"/>
          <c:order val="7"/>
          <c:tx>
            <c:strRef>
              <c:f>январь!$B$106</c:f>
              <c:strCache>
                <c:ptCount val="1"/>
                <c:pt idx="0">
                  <c:v>Гладышева Юля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январь!$C$106:$E$106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F8-4430-9DCD-79A46F7C6473}"/>
            </c:ext>
          </c:extLst>
        </c:ser>
        <c:ser>
          <c:idx val="8"/>
          <c:order val="8"/>
          <c:tx>
            <c:strRef>
              <c:f>январь!$B$107</c:f>
              <c:strCache>
                <c:ptCount val="1"/>
                <c:pt idx="0">
                  <c:v>Очирова  Ксения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январь!$C$107:$E$107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F8-4430-9DCD-79A46F7C6473}"/>
            </c:ext>
          </c:extLst>
        </c:ser>
        <c:ser>
          <c:idx val="9"/>
          <c:order val="9"/>
          <c:tx>
            <c:strRef>
              <c:f>январь!$B$108</c:f>
              <c:strCache>
                <c:ptCount val="1"/>
                <c:pt idx="0">
                  <c:v>Светиков Егор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январь!$C$98:$E$98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январь!$C$108:$E$108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F8-4430-9DCD-79A46F7C6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344672"/>
        <c:axId val="358339264"/>
        <c:axId val="0"/>
      </c:bar3DChart>
      <c:catAx>
        <c:axId val="35834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8339264"/>
        <c:crosses val="autoZero"/>
        <c:auto val="1"/>
        <c:lblAlgn val="ctr"/>
        <c:lblOffset val="100"/>
        <c:noMultiLvlLbl val="0"/>
      </c:catAx>
      <c:valAx>
        <c:axId val="3583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834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35375805297069"/>
          <c:y val="0.16759433232113705"/>
          <c:w val="0.20810078740157481"/>
          <c:h val="0.700267364998357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январь!$B$112</c:f>
              <c:strCache>
                <c:ptCount val="1"/>
                <c:pt idx="0">
                  <c:v>Маслова Алиса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январь!$C$112:$E$112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9B8-A607-EF9F658DE530}"/>
            </c:ext>
          </c:extLst>
        </c:ser>
        <c:ser>
          <c:idx val="1"/>
          <c:order val="1"/>
          <c:tx>
            <c:strRef>
              <c:f>январь!$B$113</c:f>
              <c:strCache>
                <c:ptCount val="1"/>
                <c:pt idx="0">
                  <c:v>Юсупова Арина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январь!$C$113:$E$113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9B8-A607-EF9F658DE530}"/>
            </c:ext>
          </c:extLst>
        </c:ser>
        <c:ser>
          <c:idx val="2"/>
          <c:order val="2"/>
          <c:tx>
            <c:strRef>
              <c:f>январь!$B$114</c:f>
              <c:strCache>
                <c:ptCount val="1"/>
                <c:pt idx="0">
                  <c:v>Марков Артем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январь!$C$114:$E$114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FD-49B8-A607-EF9F658DE530}"/>
            </c:ext>
          </c:extLst>
        </c:ser>
        <c:ser>
          <c:idx val="3"/>
          <c:order val="3"/>
          <c:tx>
            <c:strRef>
              <c:f>январь!$B$115</c:f>
              <c:strCache>
                <c:ptCount val="1"/>
                <c:pt idx="0">
                  <c:v>Цынгуева Баясана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январь!$C$115:$E$115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FD-49B8-A607-EF9F658DE530}"/>
            </c:ext>
          </c:extLst>
        </c:ser>
        <c:ser>
          <c:idx val="4"/>
          <c:order val="4"/>
          <c:tx>
            <c:strRef>
              <c:f>январь!$B$116</c:f>
              <c:strCache>
                <c:ptCount val="1"/>
                <c:pt idx="0">
                  <c:v>Митупов Дамдин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январь!$C$116:$E$116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FD-49B8-A607-EF9F658DE530}"/>
            </c:ext>
          </c:extLst>
        </c:ser>
        <c:ser>
          <c:idx val="5"/>
          <c:order val="5"/>
          <c:tx>
            <c:strRef>
              <c:f>январь!$B$117</c:f>
              <c:strCache>
                <c:ptCount val="1"/>
                <c:pt idx="0">
                  <c:v>Сорокин Савелий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январь!$C$117:$E$117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FD-49B8-A607-EF9F658DE530}"/>
            </c:ext>
          </c:extLst>
        </c:ser>
        <c:ser>
          <c:idx val="6"/>
          <c:order val="6"/>
          <c:tx>
            <c:strRef>
              <c:f>январь!$B$118</c:f>
              <c:strCache>
                <c:ptCount val="1"/>
                <c:pt idx="0">
                  <c:v>Борокшонова Снежана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январь!$C$118:$E$118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FD-49B8-A607-EF9F658DE530}"/>
            </c:ext>
          </c:extLst>
        </c:ser>
        <c:ser>
          <c:idx val="7"/>
          <c:order val="7"/>
          <c:tx>
            <c:strRef>
              <c:f>январь!$B$119</c:f>
              <c:strCache>
                <c:ptCount val="1"/>
                <c:pt idx="0">
                  <c:v>Лазебных Милана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январь!$C$119:$E$119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FD-49B8-A607-EF9F658DE530}"/>
            </c:ext>
          </c:extLst>
        </c:ser>
        <c:ser>
          <c:idx val="8"/>
          <c:order val="8"/>
          <c:tx>
            <c:strRef>
              <c:f>январь!$B$120</c:f>
              <c:strCache>
                <c:ptCount val="1"/>
                <c:pt idx="0">
                  <c:v>Аникьев Константин 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январь!$C$120:$E$120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FD-49B8-A607-EF9F658DE530}"/>
            </c:ext>
          </c:extLst>
        </c:ser>
        <c:ser>
          <c:idx val="9"/>
          <c:order val="9"/>
          <c:tx>
            <c:strRef>
              <c:f>январь!$B$121</c:f>
              <c:strCache>
                <c:ptCount val="1"/>
                <c:pt idx="0">
                  <c:v>Моисейчева Виктория 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январь!$C$121:$E$121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FD-49B8-A607-EF9F658DE530}"/>
            </c:ext>
          </c:extLst>
        </c:ser>
        <c:ser>
          <c:idx val="10"/>
          <c:order val="10"/>
          <c:tx>
            <c:strRef>
              <c:f>январь!$B$122</c:f>
              <c:strCache>
                <c:ptCount val="1"/>
                <c:pt idx="0">
                  <c:v>Влавацкий Илья             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январь!$C$122:$E$122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FD-49B8-A607-EF9F658DE530}"/>
            </c:ext>
          </c:extLst>
        </c:ser>
        <c:ser>
          <c:idx val="11"/>
          <c:order val="11"/>
          <c:tx>
            <c:strRef>
              <c:f>январь!$B$123</c:f>
              <c:strCache>
                <c:ptCount val="1"/>
                <c:pt idx="0">
                  <c:v>Тороева Кристина          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январь!$C$123:$E$123</c:f>
              <c:numCache>
                <c:formatCode>0.0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FD-49B8-A607-EF9F658DE530}"/>
            </c:ext>
          </c:extLst>
        </c:ser>
        <c:ser>
          <c:idx val="12"/>
          <c:order val="12"/>
          <c:tx>
            <c:strRef>
              <c:f>январь!$B$124</c:f>
              <c:strCache>
                <c:ptCount val="1"/>
                <c:pt idx="0">
                  <c:v>Михайлова Соня             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январь!$C$111:$E$111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январь!$C$124:$E$124</c:f>
              <c:numCache>
                <c:formatCode>0.0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FD-49B8-A607-EF9F658D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5438320"/>
        <c:axId val="365433744"/>
        <c:axId val="0"/>
      </c:bar3DChart>
      <c:catAx>
        <c:axId val="3654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433744"/>
        <c:crosses val="autoZero"/>
        <c:auto val="1"/>
        <c:lblAlgn val="ctr"/>
        <c:lblOffset val="100"/>
        <c:noMultiLvlLbl val="0"/>
      </c:catAx>
      <c:valAx>
        <c:axId val="36543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4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январь!$B$128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январь!$C$128:$E$128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2297-4037-BD7F-9FEB47C3F48F}"/>
            </c:ext>
          </c:extLst>
        </c:ser>
        <c:ser>
          <c:idx val="1"/>
          <c:order val="1"/>
          <c:tx>
            <c:strRef>
              <c:f>январь!$B$129</c:f>
              <c:strCache>
                <c:ptCount val="1"/>
                <c:pt idx="0">
                  <c:v>Кожина Ангелина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январь!$C$129:$E$129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7-4037-BD7F-9FEB47C3F48F}"/>
            </c:ext>
          </c:extLst>
        </c:ser>
        <c:ser>
          <c:idx val="2"/>
          <c:order val="2"/>
          <c:tx>
            <c:strRef>
              <c:f>январь!$B$130</c:f>
              <c:strCache>
                <c:ptCount val="1"/>
                <c:pt idx="0">
                  <c:v>Миллер Владимир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январь!$C$130:$E$130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97-4037-BD7F-9FEB47C3F48F}"/>
            </c:ext>
          </c:extLst>
        </c:ser>
        <c:ser>
          <c:idx val="3"/>
          <c:order val="3"/>
          <c:tx>
            <c:strRef>
              <c:f>январь!$B$131</c:f>
              <c:strCache>
                <c:ptCount val="1"/>
                <c:pt idx="0">
                  <c:v>Грязина Кристина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январь!$C$131:$E$131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7-4037-BD7F-9FEB47C3F48F}"/>
            </c:ext>
          </c:extLst>
        </c:ser>
        <c:ser>
          <c:idx val="4"/>
          <c:order val="4"/>
          <c:tx>
            <c:strRef>
              <c:f>январь!$B$132</c:f>
              <c:strCache>
                <c:ptCount val="1"/>
                <c:pt idx="0">
                  <c:v>Михаэлис Егор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январь!$C$132:$E$132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97-4037-BD7F-9FEB47C3F48F}"/>
            </c:ext>
          </c:extLst>
        </c:ser>
        <c:ser>
          <c:idx val="5"/>
          <c:order val="5"/>
          <c:tx>
            <c:strRef>
              <c:f>январь!$B$133</c:f>
              <c:strCache>
                <c:ptCount val="1"/>
                <c:pt idx="0">
                  <c:v>Федосеев Кирилл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январь!$C$133:$E$133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97-4037-BD7F-9FEB47C3F48F}"/>
            </c:ext>
          </c:extLst>
        </c:ser>
        <c:ser>
          <c:idx val="6"/>
          <c:order val="6"/>
          <c:tx>
            <c:strRef>
              <c:f>январь!$B$134</c:f>
              <c:strCache>
                <c:ptCount val="1"/>
                <c:pt idx="0">
                  <c:v>Хабибулаев Умар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январь!$C$134:$E$134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97-4037-BD7F-9FEB47C3F48F}"/>
            </c:ext>
          </c:extLst>
        </c:ser>
        <c:ser>
          <c:idx val="7"/>
          <c:order val="7"/>
          <c:tx>
            <c:strRef>
              <c:f>январь!$B$135</c:f>
              <c:strCache>
                <c:ptCount val="1"/>
                <c:pt idx="0">
                  <c:v>Сангуров Михаил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январь!$C$135:$E$135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97-4037-BD7F-9FEB47C3F48F}"/>
            </c:ext>
          </c:extLst>
        </c:ser>
        <c:ser>
          <c:idx val="8"/>
          <c:order val="8"/>
          <c:tx>
            <c:strRef>
              <c:f>январь!$B$136</c:f>
              <c:strCache>
                <c:ptCount val="1"/>
                <c:pt idx="0">
                  <c:v>Китаев Мирослав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январь!$C$136:$E$136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97-4037-BD7F-9FEB47C3F48F}"/>
            </c:ext>
          </c:extLst>
        </c:ser>
        <c:ser>
          <c:idx val="9"/>
          <c:order val="9"/>
          <c:tx>
            <c:strRef>
              <c:f>январь!$B$137</c:f>
              <c:strCache>
                <c:ptCount val="1"/>
                <c:pt idx="0">
                  <c:v>Верхотурова Анна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январь!$C$137:$E$137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97-4037-BD7F-9FEB47C3F48F}"/>
            </c:ext>
          </c:extLst>
        </c:ser>
        <c:ser>
          <c:idx val="10"/>
          <c:order val="10"/>
          <c:tx>
            <c:strRef>
              <c:f>январь!$B$138</c:f>
              <c:strCache>
                <c:ptCount val="1"/>
                <c:pt idx="0">
                  <c:v>Степанцова Арина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январь!$C$138:$E$138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97-4037-BD7F-9FEB47C3F48F}"/>
            </c:ext>
          </c:extLst>
        </c:ser>
        <c:ser>
          <c:idx val="11"/>
          <c:order val="11"/>
          <c:tx>
            <c:strRef>
              <c:f>январь!$B$139</c:f>
              <c:strCache>
                <c:ptCount val="1"/>
                <c:pt idx="0">
                  <c:v>Юринский Сергей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январь!$C$139:$E$139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97-4037-BD7F-9FEB47C3F48F}"/>
            </c:ext>
          </c:extLst>
        </c:ser>
        <c:ser>
          <c:idx val="12"/>
          <c:order val="12"/>
          <c:tx>
            <c:strRef>
              <c:f>январь!$B$140</c:f>
              <c:strCache>
                <c:ptCount val="1"/>
                <c:pt idx="0">
                  <c:v>Штивых Андрей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январь!$C$140:$E$140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97-4037-BD7F-9FEB47C3F48F}"/>
            </c:ext>
          </c:extLst>
        </c:ser>
        <c:ser>
          <c:idx val="13"/>
          <c:order val="13"/>
          <c:tx>
            <c:strRef>
              <c:f>январь!$B$141</c:f>
              <c:strCache>
                <c:ptCount val="1"/>
                <c:pt idx="0">
                  <c:v>Состина  Ксения             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январь!$C$141:$E$141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97-4037-BD7F-9FEB47C3F48F}"/>
            </c:ext>
          </c:extLst>
        </c:ser>
        <c:ser>
          <c:idx val="14"/>
          <c:order val="14"/>
          <c:tx>
            <c:strRef>
              <c:f>январь!$B$142</c:f>
              <c:strCache>
                <c:ptCount val="1"/>
                <c:pt idx="0">
                  <c:v>Сидорова Диана               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январь!$C$142:$E$142</c:f>
              <c:numCache>
                <c:formatCode>0.0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97-4037-BD7F-9FEB47C3F48F}"/>
            </c:ext>
          </c:extLst>
        </c:ser>
        <c:ser>
          <c:idx val="15"/>
          <c:order val="15"/>
          <c:tx>
            <c:strRef>
              <c:f>январь!$B$143</c:f>
              <c:strCache>
                <c:ptCount val="1"/>
                <c:pt idx="0">
                  <c:v>Андреев Семен                   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январь!$C$143:$E$143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97-4037-BD7F-9FEB47C3F48F}"/>
            </c:ext>
          </c:extLst>
        </c:ser>
        <c:ser>
          <c:idx val="16"/>
          <c:order val="16"/>
          <c:tx>
            <c:strRef>
              <c:f>январь!$B$144</c:f>
              <c:strCache>
                <c:ptCount val="1"/>
                <c:pt idx="0">
                  <c:v>Иванова Катя                    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январь!$C$127:$E$127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январь!$C$144:$E$144</c:f>
              <c:numCache>
                <c:formatCode>0.0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97-4037-BD7F-9FEB47C3F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6613872"/>
        <c:axId val="406618864"/>
        <c:axId val="0"/>
      </c:bar3DChart>
      <c:catAx>
        <c:axId val="40661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618864"/>
        <c:crosses val="autoZero"/>
        <c:auto val="1"/>
        <c:lblAlgn val="ctr"/>
        <c:lblOffset val="100"/>
        <c:noMultiLvlLbl val="0"/>
      </c:catAx>
      <c:valAx>
        <c:axId val="40661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61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апрель!$B$79</c:f>
              <c:strCache>
                <c:ptCount val="1"/>
                <c:pt idx="0">
                  <c:v>Молчанов Сергей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апрель!$C$79:$E$79</c:f>
              <c:numCache>
                <c:formatCode>0.0</c:formatCode>
                <c:ptCount val="3"/>
                <c:pt idx="0">
                  <c:v>4.2</c:v>
                </c:pt>
                <c:pt idx="1">
                  <c:v>4</c:v>
                </c:pt>
                <c:pt idx="2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F-4F7C-BEA9-54C4D65C3F4F}"/>
            </c:ext>
          </c:extLst>
        </c:ser>
        <c:ser>
          <c:idx val="1"/>
          <c:order val="1"/>
          <c:tx>
            <c:strRef>
              <c:f>апрель!$B$80</c:f>
              <c:strCache>
                <c:ptCount val="1"/>
                <c:pt idx="0">
                  <c:v>Чащина Оля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апрель!$C$80:$E$80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6F-4F7C-BEA9-54C4D65C3F4F}"/>
            </c:ext>
          </c:extLst>
        </c:ser>
        <c:ser>
          <c:idx val="2"/>
          <c:order val="2"/>
          <c:tx>
            <c:strRef>
              <c:f>апрель!$B$81</c:f>
              <c:strCache>
                <c:ptCount val="1"/>
                <c:pt idx="0">
                  <c:v>Болдырев Дима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апрель!$C$81:$E$81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6F-4F7C-BEA9-54C4D65C3F4F}"/>
            </c:ext>
          </c:extLst>
        </c:ser>
        <c:ser>
          <c:idx val="3"/>
          <c:order val="3"/>
          <c:tx>
            <c:strRef>
              <c:f>апрель!$B$82</c:f>
              <c:strCache>
                <c:ptCount val="1"/>
                <c:pt idx="0">
                  <c:v>Сергеев Данил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апрель!$C$82:$E$82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6F-4F7C-BEA9-54C4D65C3F4F}"/>
            </c:ext>
          </c:extLst>
        </c:ser>
        <c:ser>
          <c:idx val="4"/>
          <c:order val="4"/>
          <c:tx>
            <c:strRef>
              <c:f>апрель!$B$83</c:f>
              <c:strCache>
                <c:ptCount val="1"/>
                <c:pt idx="0">
                  <c:v>Калашникова Анна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апрель!$C$83:$E$83</c:f>
              <c:numCache>
                <c:formatCode>0.0</c:formatCode>
                <c:ptCount val="3"/>
                <c:pt idx="0">
                  <c:v>4.8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6F-4F7C-BEA9-54C4D65C3F4F}"/>
            </c:ext>
          </c:extLst>
        </c:ser>
        <c:ser>
          <c:idx val="5"/>
          <c:order val="5"/>
          <c:tx>
            <c:strRef>
              <c:f>апрель!$B$84</c:f>
              <c:strCache>
                <c:ptCount val="1"/>
                <c:pt idx="0">
                  <c:v>Данкина Кира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апрель!$C$84:$E$84</c:f>
              <c:numCache>
                <c:formatCode>0.0</c:formatCode>
                <c:ptCount val="3"/>
                <c:pt idx="0">
                  <c:v>4.8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6F-4F7C-BEA9-54C4D65C3F4F}"/>
            </c:ext>
          </c:extLst>
        </c:ser>
        <c:ser>
          <c:idx val="6"/>
          <c:order val="6"/>
          <c:tx>
            <c:strRef>
              <c:f>апрель!$B$85</c:f>
              <c:strCache>
                <c:ptCount val="1"/>
                <c:pt idx="0">
                  <c:v>Макаренко Артем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апрель!$C$85:$E$85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6F-4F7C-BEA9-54C4D65C3F4F}"/>
            </c:ext>
          </c:extLst>
        </c:ser>
        <c:ser>
          <c:idx val="7"/>
          <c:order val="7"/>
          <c:tx>
            <c:strRef>
              <c:f>апрель!$B$86</c:f>
              <c:strCache>
                <c:ptCount val="1"/>
                <c:pt idx="0">
                  <c:v>Сутурин Лев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апрель!$C$86:$E$86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6F-4F7C-BEA9-54C4D65C3F4F}"/>
            </c:ext>
          </c:extLst>
        </c:ser>
        <c:ser>
          <c:idx val="8"/>
          <c:order val="8"/>
          <c:tx>
            <c:strRef>
              <c:f>апрель!$B$87</c:f>
              <c:strCache>
                <c:ptCount val="1"/>
                <c:pt idx="0">
                  <c:v>Герман Константин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апрель!$C$87:$E$87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6F-4F7C-BEA9-54C4D65C3F4F}"/>
            </c:ext>
          </c:extLst>
        </c:ser>
        <c:ser>
          <c:idx val="9"/>
          <c:order val="9"/>
          <c:tx>
            <c:strRef>
              <c:f>апрель!$B$88</c:f>
              <c:strCache>
                <c:ptCount val="1"/>
                <c:pt idx="0">
                  <c:v>Шатровская Апполинария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апрель!$C$88:$E$88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6F-4F7C-BEA9-54C4D65C3F4F}"/>
            </c:ext>
          </c:extLst>
        </c:ser>
        <c:ser>
          <c:idx val="10"/>
          <c:order val="10"/>
          <c:tx>
            <c:strRef>
              <c:f>апрель!$B$89</c:f>
              <c:strCache>
                <c:ptCount val="1"/>
                <c:pt idx="0">
                  <c:v>Бархатов Сергей 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апрель!$C$89:$E$89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6F-4F7C-BEA9-54C4D65C3F4F}"/>
            </c:ext>
          </c:extLst>
        </c:ser>
        <c:ser>
          <c:idx val="11"/>
          <c:order val="11"/>
          <c:tx>
            <c:strRef>
              <c:f>апрель!$B$90</c:f>
              <c:strCache>
                <c:ptCount val="1"/>
                <c:pt idx="0">
                  <c:v>Карнаухова Мария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апрель!$C$90:$E$90</c:f>
              <c:numCache>
                <c:formatCode>0.0</c:formatCode>
                <c:ptCount val="3"/>
                <c:pt idx="0">
                  <c:v>4.8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6F-4F7C-BEA9-54C4D65C3F4F}"/>
            </c:ext>
          </c:extLst>
        </c:ser>
        <c:ser>
          <c:idx val="12"/>
          <c:order val="12"/>
          <c:tx>
            <c:strRef>
              <c:f>апрель!$B$91</c:f>
              <c:strCache>
                <c:ptCount val="1"/>
                <c:pt idx="0">
                  <c:v>Третьякова Дарья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апрель!$C$91:$E$91</c:f>
              <c:numCache>
                <c:formatCode>0.0</c:formatCode>
                <c:ptCount val="3"/>
                <c:pt idx="0">
                  <c:v>4.8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6F-4F7C-BEA9-54C4D65C3F4F}"/>
            </c:ext>
          </c:extLst>
        </c:ser>
        <c:ser>
          <c:idx val="13"/>
          <c:order val="13"/>
          <c:tx>
            <c:strRef>
              <c:f>апрель!$B$92</c:f>
              <c:strCache>
                <c:ptCount val="1"/>
                <c:pt idx="0">
                  <c:v>Колесников Семен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апрель!$C$92:$E$92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6F-4F7C-BEA9-54C4D65C3F4F}"/>
            </c:ext>
          </c:extLst>
        </c:ser>
        <c:ser>
          <c:idx val="14"/>
          <c:order val="14"/>
          <c:tx>
            <c:strRef>
              <c:f>апрель!$B$93</c:f>
              <c:strCache>
                <c:ptCount val="1"/>
                <c:pt idx="0">
                  <c:v>Ли    Ярослав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апрель!$C$93:$E$93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6F-4F7C-BEA9-54C4D65C3F4F}"/>
            </c:ext>
          </c:extLst>
        </c:ser>
        <c:ser>
          <c:idx val="15"/>
          <c:order val="15"/>
          <c:tx>
            <c:strRef>
              <c:f>апрель!$B$94</c:f>
              <c:strCache>
                <c:ptCount val="1"/>
                <c:pt idx="0">
                  <c:v>Полоротова Ева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апрель!$C$94:$E$94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6F-4F7C-BEA9-54C4D65C3F4F}"/>
            </c:ext>
          </c:extLst>
        </c:ser>
        <c:ser>
          <c:idx val="16"/>
          <c:order val="16"/>
          <c:tx>
            <c:strRef>
              <c:f>апрель!$B$95</c:f>
              <c:strCache>
                <c:ptCount val="1"/>
                <c:pt idx="0">
                  <c:v>Статкевич Есения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апрель!$C$78:$E$78</c:f>
              <c:strCache>
                <c:ptCount val="3"/>
                <c:pt idx="0">
                  <c:v>Образ. Рез. Ср.зн.</c:v>
                </c:pt>
                <c:pt idx="1">
                  <c:v>Эффективность. Ср.зн.</c:v>
                </c:pt>
                <c:pt idx="2">
                  <c:v>Соц.-пед. Рез. Ср.зн.</c:v>
                </c:pt>
              </c:strCache>
            </c:strRef>
          </c:cat>
          <c:val>
            <c:numRef>
              <c:f>апрель!$C$95:$E$95</c:f>
              <c:numCache>
                <c:formatCode>0.0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6F-4F7C-BEA9-54C4D65C3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4305759"/>
        <c:axId val="1904303679"/>
        <c:axId val="0"/>
      </c:bar3DChart>
      <c:catAx>
        <c:axId val="19043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4303679"/>
        <c:crosses val="autoZero"/>
        <c:auto val="1"/>
        <c:lblAlgn val="ctr"/>
        <c:lblOffset val="100"/>
        <c:noMultiLvlLbl val="0"/>
      </c:catAx>
      <c:valAx>
        <c:axId val="190430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430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97717030654193"/>
          <c:y val="5.2765438277438258E-2"/>
          <c:w val="0.29089704352993612"/>
          <c:h val="0.885550272790284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62</xdr:row>
      <xdr:rowOff>66674</xdr:rowOff>
    </xdr:from>
    <xdr:to>
      <xdr:col>13</xdr:col>
      <xdr:colOff>400050</xdr:colOff>
      <xdr:row>73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400049</xdr:colOff>
      <xdr:row>74</xdr:row>
      <xdr:rowOff>28576</xdr:rowOff>
    </xdr:from>
    <xdr:to>
      <xdr:col>13</xdr:col>
      <xdr:colOff>457199</xdr:colOff>
      <xdr:row>89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19049</xdr:colOff>
      <xdr:row>90</xdr:row>
      <xdr:rowOff>38100</xdr:rowOff>
    </xdr:from>
    <xdr:to>
      <xdr:col>14</xdr:col>
      <xdr:colOff>9524</xdr:colOff>
      <xdr:row>100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19049</xdr:colOff>
      <xdr:row>101</xdr:row>
      <xdr:rowOff>95250</xdr:rowOff>
    </xdr:from>
    <xdr:to>
      <xdr:col>13</xdr:col>
      <xdr:colOff>447674</xdr:colOff>
      <xdr:row>116</xdr:row>
      <xdr:rowOff>38100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35983</xdr:rowOff>
    </xdr:from>
    <xdr:to>
      <xdr:col>15</xdr:col>
      <xdr:colOff>148167</xdr:colOff>
      <xdr:row>94</xdr:row>
      <xdr:rowOff>201082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50B8631-8E00-4879-9293-195B166F1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455084</xdr:colOff>
      <xdr:row>96</xdr:row>
      <xdr:rowOff>25399</xdr:rowOff>
    </xdr:from>
    <xdr:to>
      <xdr:col>15</xdr:col>
      <xdr:colOff>169334</xdr:colOff>
      <xdr:row>108</xdr:row>
      <xdr:rowOff>31749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A3889B2-4E27-4994-9CB5-BED856AFD0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10583</xdr:colOff>
      <xdr:row>108</xdr:row>
      <xdr:rowOff>258234</xdr:rowOff>
    </xdr:from>
    <xdr:to>
      <xdr:col>15</xdr:col>
      <xdr:colOff>158750</xdr:colOff>
      <xdr:row>124</xdr:row>
      <xdr:rowOff>42333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F4F808FA-6B4C-4993-AC15-1A0730A03E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10583</xdr:colOff>
      <xdr:row>125</xdr:row>
      <xdr:rowOff>46566</xdr:rowOff>
    </xdr:from>
    <xdr:to>
      <xdr:col>15</xdr:col>
      <xdr:colOff>137584</xdr:colOff>
      <xdr:row>143</xdr:row>
      <xdr:rowOff>201082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F74D9BB6-2C10-471A-A165-5D25563AC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76</xdr:row>
      <xdr:rowOff>4761</xdr:rowOff>
    </xdr:from>
    <xdr:to>
      <xdr:col>13</xdr:col>
      <xdr:colOff>457200</xdr:colOff>
      <xdr:row>94</xdr:row>
      <xdr:rowOff>209549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D5EF692-F2A8-4B8A-9D9C-2BA6154FA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95</xdr:row>
      <xdr:rowOff>147637</xdr:rowOff>
    </xdr:from>
    <xdr:to>
      <xdr:col>13</xdr:col>
      <xdr:colOff>457200</xdr:colOff>
      <xdr:row>108</xdr:row>
      <xdr:rowOff>4762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D38A809-A409-4375-91AF-54CCA79B6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466724</xdr:colOff>
      <xdr:row>109</xdr:row>
      <xdr:rowOff>14286</xdr:rowOff>
    </xdr:from>
    <xdr:to>
      <xdr:col>13</xdr:col>
      <xdr:colOff>466724</xdr:colOff>
      <xdr:row>123</xdr:row>
      <xdr:rowOff>238124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FDE65B0A-F456-4035-BFA7-21C95BEF0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476250</xdr:colOff>
      <xdr:row>125</xdr:row>
      <xdr:rowOff>33337</xdr:rowOff>
    </xdr:from>
    <xdr:to>
      <xdr:col>13</xdr:col>
      <xdr:colOff>466725</xdr:colOff>
      <xdr:row>143</xdr:row>
      <xdr:rowOff>152400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8CEF223-195C-476B-AC93-B7B4AAAC7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321468</xdr:colOff>
      <xdr:row>2</xdr:row>
      <xdr:rowOff>76199</xdr:rowOff>
    </xdr:from>
    <xdr:to>
      <xdr:col>14</xdr:col>
      <xdr:colOff>419100</xdr:colOff>
      <xdr:row>16</xdr:row>
      <xdr:rowOff>26192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316705</xdr:colOff>
      <xdr:row>18</xdr:row>
      <xdr:rowOff>47625</xdr:rowOff>
    </xdr:from>
    <xdr:to>
      <xdr:col>14</xdr:col>
      <xdr:colOff>438150</xdr:colOff>
      <xdr:row>32</xdr:row>
      <xdr:rowOff>83343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333376</xdr:colOff>
      <xdr:row>34</xdr:row>
      <xdr:rowOff>0</xdr:rowOff>
    </xdr:from>
    <xdr:to>
      <xdr:col>14</xdr:col>
      <xdr:colOff>419101</xdr:colOff>
      <xdr:row>47</xdr:row>
      <xdr:rowOff>192880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338138</xdr:colOff>
      <xdr:row>50</xdr:row>
      <xdr:rowOff>95250</xdr:rowOff>
    </xdr:from>
    <xdr:to>
      <xdr:col>14</xdr:col>
      <xdr:colOff>419101</xdr:colOff>
      <xdr:row>64</xdr:row>
      <xdr:rowOff>23812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211094</xdr:colOff>
      <xdr:row>64</xdr:row>
      <xdr:rowOff>0</xdr:rowOff>
    </xdr:from>
    <xdr:to>
      <xdr:col>18</xdr:col>
      <xdr:colOff>546926</xdr:colOff>
      <xdr:row>85</xdr:row>
      <xdr:rowOff>47509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1"/>
  <sheetViews>
    <sheetView zoomScaleNormal="100" workbookViewId="0">
      <selection activeCell="T29" sqref="T29"/>
    </sheetView>
  </sheetViews>
  <sheetFormatPr defaultRowHeight="15" x14ac:dyDescent="0.25"/>
  <cols>
    <col min="1" max="1" width="5.7109375" customWidth="1"/>
    <col min="2" max="2" width="24.42578125" customWidth="1"/>
    <col min="3" max="3" width="8.28515625" customWidth="1"/>
    <col min="4" max="7" width="6.140625" customWidth="1"/>
    <col min="8" max="10" width="10" customWidth="1"/>
    <col min="11" max="11" width="10.85546875" customWidth="1"/>
    <col min="12" max="12" width="10.28515625" customWidth="1"/>
    <col min="13" max="13" width="7.28515625" customWidth="1"/>
    <col min="14" max="14" width="6.85546875" customWidth="1"/>
    <col min="15" max="15" width="7" customWidth="1"/>
    <col min="16" max="16" width="10.7109375" customWidth="1"/>
    <col min="17" max="17" width="11.5703125" customWidth="1"/>
    <col min="18" max="18" width="11.42578125" customWidth="1"/>
  </cols>
  <sheetData>
    <row r="1" spans="1:20" ht="19.5" thickBot="1" x14ac:dyDescent="0.35">
      <c r="A1" s="249" t="s">
        <v>85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</row>
    <row r="2" spans="1:20" ht="19.5" thickBot="1" x14ac:dyDescent="0.3">
      <c r="A2" s="251" t="s">
        <v>32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/>
    </row>
    <row r="3" spans="1:20" ht="19.5" thickBot="1" x14ac:dyDescent="0.3">
      <c r="A3" s="151"/>
      <c r="B3" s="148" t="s">
        <v>51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1:20" ht="48" customHeight="1" thickBot="1" x14ac:dyDescent="0.3">
      <c r="A4" s="247" t="s">
        <v>0</v>
      </c>
      <c r="B4" s="247" t="s">
        <v>1</v>
      </c>
      <c r="C4" s="264" t="s">
        <v>2</v>
      </c>
      <c r="D4" s="265"/>
      <c r="E4" s="265"/>
      <c r="F4" s="265"/>
      <c r="G4" s="266"/>
      <c r="H4" s="255" t="s">
        <v>6</v>
      </c>
      <c r="I4" s="268" t="s">
        <v>3</v>
      </c>
      <c r="J4" s="268"/>
      <c r="K4" s="269"/>
      <c r="L4" s="255" t="s">
        <v>6</v>
      </c>
      <c r="M4" s="268" t="s">
        <v>4</v>
      </c>
      <c r="N4" s="274"/>
      <c r="O4" s="274"/>
      <c r="P4" s="255" t="s">
        <v>6</v>
      </c>
      <c r="Q4" s="275" t="s">
        <v>5</v>
      </c>
      <c r="R4" s="255" t="s">
        <v>6</v>
      </c>
    </row>
    <row r="5" spans="1:20" ht="15.75" thickBot="1" x14ac:dyDescent="0.3">
      <c r="A5" s="248"/>
      <c r="B5" s="248"/>
      <c r="C5" s="152">
        <v>1</v>
      </c>
      <c r="D5" s="153">
        <v>2</v>
      </c>
      <c r="E5" s="153">
        <v>3</v>
      </c>
      <c r="F5" s="153">
        <v>4</v>
      </c>
      <c r="G5" s="154">
        <v>5</v>
      </c>
      <c r="H5" s="256"/>
      <c r="I5" s="155">
        <v>1</v>
      </c>
      <c r="J5" s="153">
        <v>2</v>
      </c>
      <c r="K5" s="154">
        <v>3</v>
      </c>
      <c r="L5" s="256"/>
      <c r="M5" s="152">
        <v>1</v>
      </c>
      <c r="N5" s="153">
        <v>2</v>
      </c>
      <c r="O5" s="153">
        <v>3</v>
      </c>
      <c r="P5" s="256"/>
      <c r="Q5" s="271"/>
      <c r="R5" s="248"/>
    </row>
    <row r="6" spans="1:20" x14ac:dyDescent="0.25">
      <c r="A6" s="7">
        <v>1</v>
      </c>
      <c r="B6" s="163" t="s">
        <v>41</v>
      </c>
      <c r="C6" s="158">
        <v>1</v>
      </c>
      <c r="D6" s="159">
        <v>1</v>
      </c>
      <c r="E6" s="159">
        <v>1</v>
      </c>
      <c r="F6" s="159">
        <v>1</v>
      </c>
      <c r="G6" s="166">
        <v>1</v>
      </c>
      <c r="H6" s="172">
        <f>AVERAGE(C6:D6:E6:F6:G6)</f>
        <v>1</v>
      </c>
      <c r="I6" s="158">
        <v>1</v>
      </c>
      <c r="J6" s="159">
        <v>1</v>
      </c>
      <c r="K6" s="166">
        <v>1</v>
      </c>
      <c r="L6" s="172">
        <f>AVERAGE(I6:J6:K6)</f>
        <v>1</v>
      </c>
      <c r="M6" s="158">
        <v>1</v>
      </c>
      <c r="N6" s="159">
        <v>1</v>
      </c>
      <c r="O6" s="166">
        <v>1</v>
      </c>
      <c r="P6" s="172">
        <f>AVERAGE(M6:N6:O6:O6)</f>
        <v>1</v>
      </c>
      <c r="Q6" s="2">
        <f>C6+D6+E6+F6+G6+I6+J6+K6+M6+N6+O6</f>
        <v>11</v>
      </c>
      <c r="R6" s="105">
        <f>AVERAGE(C6:D6:E6:F6:G6:I6:J6:K6:M6:N6:O6:O6)</f>
        <v>1</v>
      </c>
    </row>
    <row r="7" spans="1:20" x14ac:dyDescent="0.25">
      <c r="A7" s="8">
        <v>2</v>
      </c>
      <c r="B7" s="164" t="s">
        <v>42</v>
      </c>
      <c r="C7" s="160">
        <v>1</v>
      </c>
      <c r="D7" s="156">
        <v>1</v>
      </c>
      <c r="E7" s="156">
        <v>1</v>
      </c>
      <c r="F7" s="156">
        <v>1</v>
      </c>
      <c r="G7" s="167">
        <v>1</v>
      </c>
      <c r="H7" s="173">
        <f>AVERAGE(C7:D7:E7:F7:G7)</f>
        <v>1</v>
      </c>
      <c r="I7" s="160">
        <v>1</v>
      </c>
      <c r="J7" s="156">
        <v>1</v>
      </c>
      <c r="K7" s="167">
        <v>1</v>
      </c>
      <c r="L7" s="173">
        <f>AVERAGE(I7:J7:K7)</f>
        <v>1</v>
      </c>
      <c r="M7" s="160">
        <v>1</v>
      </c>
      <c r="N7" s="156">
        <v>1</v>
      </c>
      <c r="O7" s="167">
        <v>1</v>
      </c>
      <c r="P7" s="173">
        <f>AVERAGE(M7:N7:O7:O7)</f>
        <v>1</v>
      </c>
      <c r="Q7" s="1">
        <f t="shared" ref="Q7:Q14" si="0">C7+D7+E7+F7+G7+I7+J7+K7+M7+N7+O7</f>
        <v>11</v>
      </c>
      <c r="R7" s="106">
        <f>AVERAGE(C7:D7:E7:F7:G7:I7:J7:K7:M7:N7:O7:O7)</f>
        <v>1</v>
      </c>
      <c r="T7" t="s">
        <v>8</v>
      </c>
    </row>
    <row r="8" spans="1:20" x14ac:dyDescent="0.25">
      <c r="A8" s="8">
        <v>3</v>
      </c>
      <c r="B8" s="164" t="s">
        <v>43</v>
      </c>
      <c r="C8" s="160">
        <v>1</v>
      </c>
      <c r="D8" s="156">
        <v>1</v>
      </c>
      <c r="E8" s="156">
        <v>1</v>
      </c>
      <c r="F8" s="156">
        <v>1</v>
      </c>
      <c r="G8" s="167">
        <v>1</v>
      </c>
      <c r="H8" s="173">
        <f>AVERAGE(C8:D8:E8:F8:G8)</f>
        <v>1</v>
      </c>
      <c r="I8" s="160">
        <v>1</v>
      </c>
      <c r="J8" s="156">
        <v>1</v>
      </c>
      <c r="K8" s="167">
        <v>1</v>
      </c>
      <c r="L8" s="173">
        <f>AVERAGE(I8:J8:K8)</f>
        <v>1</v>
      </c>
      <c r="M8" s="160">
        <v>1</v>
      </c>
      <c r="N8" s="156">
        <v>1</v>
      </c>
      <c r="O8" s="167">
        <v>1</v>
      </c>
      <c r="P8" s="173">
        <f>AVERAGE(M8:N8:O8:O8)</f>
        <v>1</v>
      </c>
      <c r="Q8" s="1">
        <f t="shared" si="0"/>
        <v>11</v>
      </c>
      <c r="R8" s="106">
        <f>AVERAGE(C8:D8:E8:F8:G8:I8:J8:K8:M8:N8:O8:O8)</f>
        <v>1</v>
      </c>
    </row>
    <row r="9" spans="1:20" x14ac:dyDescent="0.25">
      <c r="A9" s="8">
        <v>4</v>
      </c>
      <c r="B9" s="164" t="s">
        <v>44</v>
      </c>
      <c r="C9" s="160">
        <v>1</v>
      </c>
      <c r="D9" s="156">
        <v>1</v>
      </c>
      <c r="E9" s="156">
        <v>1</v>
      </c>
      <c r="F9" s="156">
        <v>1</v>
      </c>
      <c r="G9" s="167">
        <v>1</v>
      </c>
      <c r="H9" s="173">
        <f>AVERAGE(C9:D9:E9:F9:G9)</f>
        <v>1</v>
      </c>
      <c r="I9" s="160">
        <v>1</v>
      </c>
      <c r="J9" s="156">
        <v>1</v>
      </c>
      <c r="K9" s="167">
        <v>1</v>
      </c>
      <c r="L9" s="173">
        <f>AVERAGE(I9:J9:K9)</f>
        <v>1</v>
      </c>
      <c r="M9" s="160">
        <v>1</v>
      </c>
      <c r="N9" s="156">
        <v>1</v>
      </c>
      <c r="O9" s="167">
        <v>1</v>
      </c>
      <c r="P9" s="173">
        <f>AVERAGE(M9:N9:O9:O9)</f>
        <v>1</v>
      </c>
      <c r="Q9" s="1">
        <f t="shared" si="0"/>
        <v>11</v>
      </c>
      <c r="R9" s="106">
        <f>AVERAGE(C9:D9:E9:F9:G9:I9:J9:K9:M9:N9:O9:O9)</f>
        <v>1</v>
      </c>
    </row>
    <row r="10" spans="1:20" x14ac:dyDescent="0.25">
      <c r="A10" s="8">
        <v>5</v>
      </c>
      <c r="B10" s="164" t="s">
        <v>45</v>
      </c>
      <c r="C10" s="160">
        <v>1</v>
      </c>
      <c r="D10" s="156">
        <v>1</v>
      </c>
      <c r="E10" s="156">
        <v>1</v>
      </c>
      <c r="F10" s="156">
        <v>1</v>
      </c>
      <c r="G10" s="167">
        <v>1</v>
      </c>
      <c r="H10" s="173">
        <f>AVERAGE(C10:D10:E10:F10:G10)</f>
        <v>1</v>
      </c>
      <c r="I10" s="160">
        <v>1</v>
      </c>
      <c r="J10" s="156">
        <v>1</v>
      </c>
      <c r="K10" s="167">
        <v>1</v>
      </c>
      <c r="L10" s="173">
        <f>AVERAGE(I10:J10:K10)</f>
        <v>1</v>
      </c>
      <c r="M10" s="160">
        <v>1</v>
      </c>
      <c r="N10" s="156">
        <v>1</v>
      </c>
      <c r="O10" s="167">
        <v>1</v>
      </c>
      <c r="P10" s="173">
        <f>AVERAGE(M10:N10:O10:O10)</f>
        <v>1</v>
      </c>
      <c r="Q10" s="1">
        <f t="shared" si="0"/>
        <v>11</v>
      </c>
      <c r="R10" s="106">
        <f>AVERAGE(C10:D10:E10:F10:G10:I10:J10:K10:M10:N10:O10:O10)</f>
        <v>1</v>
      </c>
    </row>
    <row r="11" spans="1:20" x14ac:dyDescent="0.25">
      <c r="A11" s="8">
        <v>6</v>
      </c>
      <c r="B11" s="164" t="s">
        <v>46</v>
      </c>
      <c r="C11" s="160">
        <v>1</v>
      </c>
      <c r="D11" s="156">
        <v>1</v>
      </c>
      <c r="E11" s="156">
        <v>1</v>
      </c>
      <c r="F11" s="156">
        <v>1</v>
      </c>
      <c r="G11" s="167">
        <v>1</v>
      </c>
      <c r="H11" s="173">
        <f>AVERAGE(C11:D11:E11:F11:G11)</f>
        <v>1</v>
      </c>
      <c r="I11" s="160">
        <v>1</v>
      </c>
      <c r="J11" s="156">
        <v>1</v>
      </c>
      <c r="K11" s="167">
        <v>1</v>
      </c>
      <c r="L11" s="173">
        <f>AVERAGE(I11:J11:K11)</f>
        <v>1</v>
      </c>
      <c r="M11" s="160">
        <v>1</v>
      </c>
      <c r="N11" s="156">
        <v>1</v>
      </c>
      <c r="O11" s="167">
        <v>1</v>
      </c>
      <c r="P11" s="173">
        <f>AVERAGE(M11:N11:O11:O11)</f>
        <v>1</v>
      </c>
      <c r="Q11" s="1">
        <f t="shared" si="0"/>
        <v>11</v>
      </c>
      <c r="R11" s="106">
        <f>AVERAGE(C11:D11:E11:F11:G11:I11:J11:K11:M11:N11:O11:O11)</f>
        <v>1</v>
      </c>
    </row>
    <row r="12" spans="1:20" x14ac:dyDescent="0.25">
      <c r="A12" s="8">
        <v>7</v>
      </c>
      <c r="B12" s="164" t="s">
        <v>47</v>
      </c>
      <c r="C12" s="160">
        <v>1</v>
      </c>
      <c r="D12" s="156">
        <v>1</v>
      </c>
      <c r="E12" s="156">
        <v>1</v>
      </c>
      <c r="F12" s="156">
        <v>1</v>
      </c>
      <c r="G12" s="167">
        <v>1</v>
      </c>
      <c r="H12" s="173">
        <f>AVERAGE(C12:D12:E12:F12:G12)</f>
        <v>1</v>
      </c>
      <c r="I12" s="160">
        <v>1</v>
      </c>
      <c r="J12" s="156">
        <v>1</v>
      </c>
      <c r="K12" s="167">
        <v>1</v>
      </c>
      <c r="L12" s="173">
        <f>AVERAGE(I12:J12:K12)</f>
        <v>1</v>
      </c>
      <c r="M12" s="160">
        <v>1</v>
      </c>
      <c r="N12" s="156">
        <v>1</v>
      </c>
      <c r="O12" s="167">
        <v>1</v>
      </c>
      <c r="P12" s="173">
        <f>AVERAGE(M12:N12:O12:O12)</f>
        <v>1</v>
      </c>
      <c r="Q12" s="1">
        <f t="shared" si="0"/>
        <v>11</v>
      </c>
      <c r="R12" s="106">
        <f>AVERAGE(C12:D12:E12:F12:G12:I12:J12:K12:M12:N12:O12:O12)</f>
        <v>1</v>
      </c>
    </row>
    <row r="13" spans="1:20" x14ac:dyDescent="0.25">
      <c r="A13" s="8">
        <v>8</v>
      </c>
      <c r="B13" s="164" t="s">
        <v>48</v>
      </c>
      <c r="C13" s="160">
        <v>1</v>
      </c>
      <c r="D13" s="156">
        <v>1</v>
      </c>
      <c r="E13" s="156">
        <v>1</v>
      </c>
      <c r="F13" s="156">
        <v>1</v>
      </c>
      <c r="G13" s="167">
        <v>1</v>
      </c>
      <c r="H13" s="173">
        <f>AVERAGE(C13:D13:E13:F13:G13)</f>
        <v>1</v>
      </c>
      <c r="I13" s="160">
        <v>1</v>
      </c>
      <c r="J13" s="156">
        <v>1</v>
      </c>
      <c r="K13" s="167">
        <v>1</v>
      </c>
      <c r="L13" s="173">
        <f>AVERAGE(I13:J13:K13)</f>
        <v>1</v>
      </c>
      <c r="M13" s="160">
        <v>1</v>
      </c>
      <c r="N13" s="156">
        <v>1</v>
      </c>
      <c r="O13" s="167">
        <v>1</v>
      </c>
      <c r="P13" s="173">
        <f>AVERAGE(M13:N13:O13:O13)</f>
        <v>1</v>
      </c>
      <c r="Q13" s="1">
        <f t="shared" si="0"/>
        <v>11</v>
      </c>
      <c r="R13" s="106">
        <f>AVERAGE(C13:D13:E13:F13:G13:I13:J13:K13:M13:N13:O13:O13)</f>
        <v>1</v>
      </c>
    </row>
    <row r="14" spans="1:20" ht="15.75" thickBot="1" x14ac:dyDescent="0.3">
      <c r="A14" s="8">
        <v>9</v>
      </c>
      <c r="B14" s="165" t="s">
        <v>49</v>
      </c>
      <c r="C14" s="161">
        <v>1</v>
      </c>
      <c r="D14" s="162">
        <v>1</v>
      </c>
      <c r="E14" s="162">
        <v>1</v>
      </c>
      <c r="F14" s="162">
        <v>1</v>
      </c>
      <c r="G14" s="168">
        <v>1</v>
      </c>
      <c r="H14" s="174">
        <f>AVERAGE(C14:D14:E14:F14:G14)</f>
        <v>1</v>
      </c>
      <c r="I14" s="161">
        <v>1</v>
      </c>
      <c r="J14" s="162">
        <v>1</v>
      </c>
      <c r="K14" s="168">
        <v>1</v>
      </c>
      <c r="L14" s="174">
        <f>AVERAGE(I14:J14:K14)</f>
        <v>1</v>
      </c>
      <c r="M14" s="161">
        <v>1</v>
      </c>
      <c r="N14" s="162">
        <v>1</v>
      </c>
      <c r="O14" s="168">
        <v>1</v>
      </c>
      <c r="P14" s="174">
        <f>AVERAGE(M14:N14:O14:O14)</f>
        <v>1</v>
      </c>
      <c r="Q14" s="3">
        <f t="shared" si="0"/>
        <v>11</v>
      </c>
      <c r="R14" s="107">
        <f>AVERAGE(C14:D14:E14:F14:G14:I14:J14:K14:M14:N14:O14:O14)</f>
        <v>1</v>
      </c>
    </row>
    <row r="15" spans="1:20" ht="15.75" thickBot="1" x14ac:dyDescent="0.3">
      <c r="A15" s="260" t="s">
        <v>7</v>
      </c>
      <c r="B15" s="261"/>
      <c r="C15" s="169">
        <f>AVERAGE(C6:C7:C8:C9:C10:C13:C14)</f>
        <v>1</v>
      </c>
      <c r="D15" s="170">
        <f>AVERAGE(D6:D7:D8:D9:D10:D13:D14)</f>
        <v>1</v>
      </c>
      <c r="E15" s="170">
        <f>AVERAGE(E6:E7:E8:E9:E10:E13:E14)</f>
        <v>1</v>
      </c>
      <c r="F15" s="170">
        <f>AVERAGE(F6:F7:F8:F9:F10:F13:F14)</f>
        <v>1</v>
      </c>
      <c r="G15" s="171">
        <f>AVERAGE(G6:G7:G8:G9:G10:G13:G14)</f>
        <v>1</v>
      </c>
      <c r="H15" s="175">
        <f>AVERAGE(H6:H7:H8:H9:H10:H13:H14)</f>
        <v>1</v>
      </c>
      <c r="I15" s="169">
        <f>AVERAGE(I6:I7:I8:I9:I10:I13:I14)</f>
        <v>1</v>
      </c>
      <c r="J15" s="170">
        <f>AVERAGE(J6:J7:J8:J9:J10:J13:J14)</f>
        <v>1</v>
      </c>
      <c r="K15" s="171">
        <f>AVERAGE(K6:K7:K8:K9:K10:K13:K14)</f>
        <v>1</v>
      </c>
      <c r="L15" s="175">
        <f>AVERAGE(L6:L7:L8:L9:L10:L13:L14)</f>
        <v>1</v>
      </c>
      <c r="M15" s="169">
        <f>AVERAGE(M6:M7:M8:M9:M10:M13:M14)</f>
        <v>1</v>
      </c>
      <c r="N15" s="170">
        <f>AVERAGE(N6:N7:N8:N9:N10:N13:N14)</f>
        <v>1</v>
      </c>
      <c r="O15" s="171">
        <f>AVERAGE(O6:O7:O8:O9:O10:O13:O14)</f>
        <v>1</v>
      </c>
      <c r="P15" s="175">
        <f>AVERAGE(P6:P7:P8:P9:P10:P13:P14)</f>
        <v>1</v>
      </c>
      <c r="Q15" s="140">
        <f>AVERAGE(Q6:Q7:Q8:Q9:Q10:Q13:Q14)</f>
        <v>11</v>
      </c>
      <c r="R15" s="176">
        <f>AVERAGE(R6:R7:R8:R9:R10:R13:R14)</f>
        <v>1</v>
      </c>
    </row>
    <row r="16" spans="1:20" ht="15.75" thickBot="1" x14ac:dyDescent="0.3">
      <c r="B16" s="12" t="s">
        <v>23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21" ht="50.25" customHeight="1" thickBot="1" x14ac:dyDescent="0.3">
      <c r="A17" s="247" t="s">
        <v>0</v>
      </c>
      <c r="B17" s="247" t="s">
        <v>1</v>
      </c>
      <c r="C17" s="254" t="s">
        <v>2</v>
      </c>
      <c r="D17" s="252"/>
      <c r="E17" s="252"/>
      <c r="F17" s="252"/>
      <c r="G17" s="253"/>
      <c r="H17" s="255" t="s">
        <v>6</v>
      </c>
      <c r="I17" s="257" t="s">
        <v>3</v>
      </c>
      <c r="J17" s="258"/>
      <c r="K17" s="259"/>
      <c r="L17" s="255" t="s">
        <v>6</v>
      </c>
      <c r="M17" s="257" t="s">
        <v>4</v>
      </c>
      <c r="N17" s="258"/>
      <c r="O17" s="259"/>
      <c r="P17" s="255" t="s">
        <v>6</v>
      </c>
      <c r="Q17" s="255" t="s">
        <v>5</v>
      </c>
      <c r="R17" s="255" t="s">
        <v>6</v>
      </c>
    </row>
    <row r="18" spans="1:21" ht="15.75" thickBot="1" x14ac:dyDescent="0.3">
      <c r="A18" s="248"/>
      <c r="B18" s="248"/>
      <c r="C18" s="82">
        <v>1</v>
      </c>
      <c r="D18" s="83">
        <v>2</v>
      </c>
      <c r="E18" s="83">
        <v>3</v>
      </c>
      <c r="F18" s="83">
        <v>4</v>
      </c>
      <c r="G18" s="84">
        <v>5</v>
      </c>
      <c r="H18" s="256"/>
      <c r="I18" s="83">
        <v>1</v>
      </c>
      <c r="J18" s="83">
        <v>2</v>
      </c>
      <c r="K18" s="83">
        <v>3</v>
      </c>
      <c r="L18" s="256"/>
      <c r="M18" s="82">
        <v>1</v>
      </c>
      <c r="N18" s="83">
        <v>2</v>
      </c>
      <c r="O18" s="83">
        <v>3</v>
      </c>
      <c r="P18" s="256"/>
      <c r="Q18" s="256"/>
      <c r="R18" s="256"/>
    </row>
    <row r="19" spans="1:21" x14ac:dyDescent="0.25">
      <c r="A19" s="7">
        <v>1</v>
      </c>
      <c r="B19" s="179" t="s">
        <v>52</v>
      </c>
      <c r="C19" s="158">
        <v>1</v>
      </c>
      <c r="D19" s="159">
        <v>1</v>
      </c>
      <c r="E19" s="159">
        <v>1</v>
      </c>
      <c r="F19" s="159">
        <v>1</v>
      </c>
      <c r="G19" s="166">
        <v>1</v>
      </c>
      <c r="H19" s="172">
        <f>AVERAGE(C19:D19:E19:F19:G19)</f>
        <v>1</v>
      </c>
      <c r="I19" s="158">
        <v>1</v>
      </c>
      <c r="J19" s="159">
        <v>1</v>
      </c>
      <c r="K19" s="166">
        <v>1</v>
      </c>
      <c r="L19" s="172">
        <f>AVERAGE(I19:J19:K19)</f>
        <v>1</v>
      </c>
      <c r="M19" s="158">
        <v>1</v>
      </c>
      <c r="N19" s="159">
        <v>1</v>
      </c>
      <c r="O19" s="166">
        <v>1</v>
      </c>
      <c r="P19" s="172">
        <f>AVERAGE(M19:N19:O19:O19)</f>
        <v>1</v>
      </c>
      <c r="Q19" s="2">
        <f>C19+D19+E19+F19+G19+I19+J19+K19+M19+N19+O19</f>
        <v>11</v>
      </c>
      <c r="R19" s="105">
        <f>AVERAGE(C19:D19:E19:F19:G19:I19:J19:K19:M19:N19:O19:O19)</f>
        <v>1</v>
      </c>
    </row>
    <row r="20" spans="1:21" x14ac:dyDescent="0.25">
      <c r="A20" s="8">
        <v>2</v>
      </c>
      <c r="B20" s="180" t="s">
        <v>53</v>
      </c>
      <c r="C20" s="160">
        <v>1</v>
      </c>
      <c r="D20" s="156">
        <v>1</v>
      </c>
      <c r="E20" s="156">
        <v>1</v>
      </c>
      <c r="F20" s="156">
        <v>1</v>
      </c>
      <c r="G20" s="167">
        <v>1</v>
      </c>
      <c r="H20" s="173">
        <f>AVERAGE(C20:D20:E20:F20:G20)</f>
        <v>1</v>
      </c>
      <c r="I20" s="160">
        <v>1</v>
      </c>
      <c r="J20" s="156">
        <v>1</v>
      </c>
      <c r="K20" s="167">
        <v>1</v>
      </c>
      <c r="L20" s="173">
        <f>AVERAGE(I20:J20:K20)</f>
        <v>1</v>
      </c>
      <c r="M20" s="160">
        <v>1</v>
      </c>
      <c r="N20" s="156">
        <v>1</v>
      </c>
      <c r="O20" s="167">
        <v>1</v>
      </c>
      <c r="P20" s="173">
        <f>AVERAGE(M20:N20:O20:O20)</f>
        <v>1</v>
      </c>
      <c r="Q20" s="1">
        <f t="shared" ref="Q20:Q31" si="1">C20+D20+E20+F20+G20+I20+J20+K20+M20+N20+O20</f>
        <v>11</v>
      </c>
      <c r="R20" s="106">
        <f>AVERAGE(C20:D20:E20:F20:G20:I20:J20:K20:M20:N20:O20:O20)</f>
        <v>1</v>
      </c>
    </row>
    <row r="21" spans="1:21" x14ac:dyDescent="0.25">
      <c r="A21" s="8">
        <v>2</v>
      </c>
      <c r="B21" s="180" t="s">
        <v>54</v>
      </c>
      <c r="C21" s="160">
        <v>1</v>
      </c>
      <c r="D21" s="156">
        <v>1</v>
      </c>
      <c r="E21" s="156">
        <v>1</v>
      </c>
      <c r="F21" s="156">
        <v>1</v>
      </c>
      <c r="G21" s="167">
        <v>1</v>
      </c>
      <c r="H21" s="173">
        <f>AVERAGE(C21:D21:E21:F21:G21)</f>
        <v>1</v>
      </c>
      <c r="I21" s="160">
        <v>1</v>
      </c>
      <c r="J21" s="156">
        <v>1</v>
      </c>
      <c r="K21" s="167">
        <v>1</v>
      </c>
      <c r="L21" s="173">
        <f>AVERAGE(I21:J21:K21)</f>
        <v>1</v>
      </c>
      <c r="M21" s="160">
        <v>1</v>
      </c>
      <c r="N21" s="156">
        <v>1</v>
      </c>
      <c r="O21" s="167">
        <v>1</v>
      </c>
      <c r="P21" s="173">
        <f>AVERAGE(M21:N21:O21:O21)</f>
        <v>1</v>
      </c>
      <c r="Q21" s="1">
        <f t="shared" si="1"/>
        <v>11</v>
      </c>
      <c r="R21" s="106">
        <f>AVERAGE(C21:D21:E21:F21:G21:I21:J21:K21:M21:N21:O21:O21)</f>
        <v>1</v>
      </c>
    </row>
    <row r="22" spans="1:21" x14ac:dyDescent="0.25">
      <c r="A22" s="8">
        <v>4</v>
      </c>
      <c r="B22" s="180" t="s">
        <v>55</v>
      </c>
      <c r="C22" s="160">
        <v>1</v>
      </c>
      <c r="D22" s="156">
        <v>1</v>
      </c>
      <c r="E22" s="156">
        <v>1</v>
      </c>
      <c r="F22" s="156">
        <v>1</v>
      </c>
      <c r="G22" s="167">
        <v>1</v>
      </c>
      <c r="H22" s="173">
        <f>AVERAGE(C22:D22:E22:F22:G22)</f>
        <v>1</v>
      </c>
      <c r="I22" s="160">
        <v>1</v>
      </c>
      <c r="J22" s="156">
        <v>1</v>
      </c>
      <c r="K22" s="167">
        <v>1</v>
      </c>
      <c r="L22" s="173">
        <f>AVERAGE(I22:J22:K22)</f>
        <v>1</v>
      </c>
      <c r="M22" s="160">
        <v>1</v>
      </c>
      <c r="N22" s="156">
        <v>1</v>
      </c>
      <c r="O22" s="167">
        <v>1</v>
      </c>
      <c r="P22" s="173">
        <f>AVERAGE(M22:N22:O22:O22)</f>
        <v>1</v>
      </c>
      <c r="Q22" s="1">
        <f t="shared" si="1"/>
        <v>11</v>
      </c>
      <c r="R22" s="106">
        <f>AVERAGE(C22:D22:E22:F22:G22:I22:J22:K22:M22:N22:O22:O22)</f>
        <v>1</v>
      </c>
    </row>
    <row r="23" spans="1:21" x14ac:dyDescent="0.25">
      <c r="A23" s="8">
        <v>5</v>
      </c>
      <c r="B23" s="180" t="s">
        <v>56</v>
      </c>
      <c r="C23" s="160">
        <v>1</v>
      </c>
      <c r="D23" s="156">
        <v>1</v>
      </c>
      <c r="E23" s="156">
        <v>1</v>
      </c>
      <c r="F23" s="156">
        <v>1</v>
      </c>
      <c r="G23" s="167">
        <v>1</v>
      </c>
      <c r="H23" s="173">
        <f>AVERAGE(C23:D23:E23:F23:G23)</f>
        <v>1</v>
      </c>
      <c r="I23" s="160">
        <v>1</v>
      </c>
      <c r="J23" s="156">
        <v>1</v>
      </c>
      <c r="K23" s="167">
        <v>1</v>
      </c>
      <c r="L23" s="173">
        <f>AVERAGE(I23:J23:K23)</f>
        <v>1</v>
      </c>
      <c r="M23" s="160">
        <v>1</v>
      </c>
      <c r="N23" s="156">
        <v>1</v>
      </c>
      <c r="O23" s="167">
        <v>1</v>
      </c>
      <c r="P23" s="173">
        <f>AVERAGE(M23:N23:O23:O23)</f>
        <v>1</v>
      </c>
      <c r="Q23" s="1">
        <f t="shared" si="1"/>
        <v>11</v>
      </c>
      <c r="R23" s="106">
        <f>AVERAGE(C23:D23:E23:F23:G23:I23:J23:K23:M23:N23:O23:O23)</f>
        <v>1</v>
      </c>
    </row>
    <row r="24" spans="1:21" x14ac:dyDescent="0.25">
      <c r="A24" s="8">
        <v>6</v>
      </c>
      <c r="B24" s="180" t="s">
        <v>57</v>
      </c>
      <c r="C24" s="160">
        <v>1</v>
      </c>
      <c r="D24" s="156">
        <v>1</v>
      </c>
      <c r="E24" s="156">
        <v>1</v>
      </c>
      <c r="F24" s="156">
        <v>1</v>
      </c>
      <c r="G24" s="167">
        <v>1</v>
      </c>
      <c r="H24" s="173">
        <f>AVERAGE(C24:D24:E24:F24:G24)</f>
        <v>1</v>
      </c>
      <c r="I24" s="160">
        <v>1</v>
      </c>
      <c r="J24" s="156">
        <v>1</v>
      </c>
      <c r="K24" s="167">
        <v>1</v>
      </c>
      <c r="L24" s="173">
        <f>AVERAGE(I24:J24:K24)</f>
        <v>1</v>
      </c>
      <c r="M24" s="160">
        <v>1</v>
      </c>
      <c r="N24" s="156">
        <v>1</v>
      </c>
      <c r="O24" s="167">
        <v>1</v>
      </c>
      <c r="P24" s="173">
        <f>AVERAGE(M24:N24:O24:O24)</f>
        <v>1</v>
      </c>
      <c r="Q24" s="1">
        <f t="shared" si="1"/>
        <v>11</v>
      </c>
      <c r="R24" s="106">
        <f>AVERAGE(C24:D24:E24:F24:G24:I24:J24:K24:M24:N24:O24:O24)</f>
        <v>1</v>
      </c>
      <c r="U24" t="s">
        <v>50</v>
      </c>
    </row>
    <row r="25" spans="1:21" x14ac:dyDescent="0.25">
      <c r="A25" s="8">
        <v>7</v>
      </c>
      <c r="B25" s="180" t="s">
        <v>58</v>
      </c>
      <c r="C25" s="160">
        <v>1</v>
      </c>
      <c r="D25" s="156">
        <v>1</v>
      </c>
      <c r="E25" s="156">
        <v>1</v>
      </c>
      <c r="F25" s="156">
        <v>1</v>
      </c>
      <c r="G25" s="167">
        <v>1</v>
      </c>
      <c r="H25" s="173">
        <f>AVERAGE(C25:D25:E25:F25:G25)</f>
        <v>1</v>
      </c>
      <c r="I25" s="160">
        <v>1</v>
      </c>
      <c r="J25" s="156">
        <v>1</v>
      </c>
      <c r="K25" s="167">
        <v>1</v>
      </c>
      <c r="L25" s="173">
        <f>AVERAGE(I25:J25:K25)</f>
        <v>1</v>
      </c>
      <c r="M25" s="160">
        <v>1</v>
      </c>
      <c r="N25" s="156">
        <v>1</v>
      </c>
      <c r="O25" s="167">
        <v>1</v>
      </c>
      <c r="P25" s="173">
        <f>AVERAGE(M25:N25:O25:O25)</f>
        <v>1</v>
      </c>
      <c r="Q25" s="1">
        <f t="shared" si="1"/>
        <v>11</v>
      </c>
      <c r="R25" s="106">
        <f>AVERAGE(C25:D25:E25:F25:G25:I25:J25:K25:M25:N25:O25:O25)</f>
        <v>1</v>
      </c>
    </row>
    <row r="26" spans="1:21" x14ac:dyDescent="0.25">
      <c r="A26" s="8">
        <v>8</v>
      </c>
      <c r="B26" s="180" t="s">
        <v>59</v>
      </c>
      <c r="C26" s="160">
        <v>1</v>
      </c>
      <c r="D26" s="156">
        <v>1</v>
      </c>
      <c r="E26" s="156">
        <v>1</v>
      </c>
      <c r="F26" s="156">
        <v>1</v>
      </c>
      <c r="G26" s="167">
        <v>1</v>
      </c>
      <c r="H26" s="173">
        <f>AVERAGE(C26:D26:E26:F26:G26)</f>
        <v>1</v>
      </c>
      <c r="I26" s="160">
        <v>1</v>
      </c>
      <c r="J26" s="156">
        <v>1</v>
      </c>
      <c r="K26" s="167">
        <v>1</v>
      </c>
      <c r="L26" s="173">
        <f>AVERAGE(I26:J26:K26)</f>
        <v>1</v>
      </c>
      <c r="M26" s="160">
        <v>1</v>
      </c>
      <c r="N26" s="156">
        <v>1</v>
      </c>
      <c r="O26" s="167">
        <v>1</v>
      </c>
      <c r="P26" s="173">
        <f>AVERAGE(M26:N26:O26:O26)</f>
        <v>1</v>
      </c>
      <c r="Q26" s="1">
        <f t="shared" si="1"/>
        <v>11</v>
      </c>
      <c r="R26" s="106">
        <f>AVERAGE(C26:D26:E26:F26:G26:I26:J26:K26:M26:N26:O26:O26)</f>
        <v>1</v>
      </c>
    </row>
    <row r="27" spans="1:21" x14ac:dyDescent="0.25">
      <c r="A27" s="8">
        <v>9</v>
      </c>
      <c r="B27" s="180" t="s">
        <v>60</v>
      </c>
      <c r="C27" s="160">
        <v>1</v>
      </c>
      <c r="D27" s="156">
        <v>1</v>
      </c>
      <c r="E27" s="156">
        <v>1</v>
      </c>
      <c r="F27" s="156">
        <v>1</v>
      </c>
      <c r="G27" s="167">
        <v>1</v>
      </c>
      <c r="H27" s="173">
        <f>AVERAGE(C27:D27:E27:F27:G27)</f>
        <v>1</v>
      </c>
      <c r="I27" s="160">
        <v>1</v>
      </c>
      <c r="J27" s="156">
        <v>1</v>
      </c>
      <c r="K27" s="167">
        <v>1</v>
      </c>
      <c r="L27" s="173">
        <f>AVERAGE(I27:J27:K27)</f>
        <v>1</v>
      </c>
      <c r="M27" s="160">
        <v>1</v>
      </c>
      <c r="N27" s="156">
        <v>1</v>
      </c>
      <c r="O27" s="167">
        <v>1</v>
      </c>
      <c r="P27" s="173">
        <f>AVERAGE(M27:N27:O27:O27)</f>
        <v>1</v>
      </c>
      <c r="Q27" s="1">
        <f t="shared" si="1"/>
        <v>11</v>
      </c>
      <c r="R27" s="106">
        <f>AVERAGE(C27:D27:E27:F27:G27:I27:J27:K27:M27:N27:O27:O27)</f>
        <v>1</v>
      </c>
      <c r="T27" t="s">
        <v>8</v>
      </c>
    </row>
    <row r="28" spans="1:21" x14ac:dyDescent="0.25">
      <c r="A28" s="8">
        <v>10</v>
      </c>
      <c r="B28" s="180" t="s">
        <v>61</v>
      </c>
      <c r="C28" s="160">
        <v>1</v>
      </c>
      <c r="D28" s="156">
        <v>1</v>
      </c>
      <c r="E28" s="156">
        <v>1</v>
      </c>
      <c r="F28" s="156">
        <v>1</v>
      </c>
      <c r="G28" s="167">
        <v>1</v>
      </c>
      <c r="H28" s="173">
        <f>AVERAGE(C28:D28:E28:F28:G28)</f>
        <v>1</v>
      </c>
      <c r="I28" s="160">
        <v>1</v>
      </c>
      <c r="J28" s="156">
        <v>1</v>
      </c>
      <c r="K28" s="167">
        <v>1</v>
      </c>
      <c r="L28" s="173">
        <f>AVERAGE(I28:J28:K28)</f>
        <v>1</v>
      </c>
      <c r="M28" s="160">
        <v>1</v>
      </c>
      <c r="N28" s="156">
        <v>1</v>
      </c>
      <c r="O28" s="167">
        <v>1</v>
      </c>
      <c r="P28" s="173">
        <f>AVERAGE(M28:N28:O28:O28)</f>
        <v>1</v>
      </c>
      <c r="Q28" s="1">
        <f t="shared" si="1"/>
        <v>11</v>
      </c>
      <c r="R28" s="106">
        <f>AVERAGE(C28:D28:E28:F28:G28:I28:J28:K28:M28:N28:O28:O28)</f>
        <v>1</v>
      </c>
    </row>
    <row r="29" spans="1:21" x14ac:dyDescent="0.25">
      <c r="A29" s="8">
        <v>11</v>
      </c>
      <c r="B29" s="180" t="s">
        <v>62</v>
      </c>
      <c r="C29" s="160">
        <v>1</v>
      </c>
      <c r="D29" s="156">
        <v>1</v>
      </c>
      <c r="E29" s="156">
        <v>1</v>
      </c>
      <c r="F29" s="156">
        <v>1</v>
      </c>
      <c r="G29" s="167">
        <v>1</v>
      </c>
      <c r="H29" s="173">
        <f>AVERAGE(C29:D29:E29:F29:G29)</f>
        <v>1</v>
      </c>
      <c r="I29" s="160">
        <v>1</v>
      </c>
      <c r="J29" s="156">
        <v>1</v>
      </c>
      <c r="K29" s="167">
        <v>1</v>
      </c>
      <c r="L29" s="173">
        <f>AVERAGE(I29:J29:K29)</f>
        <v>1</v>
      </c>
      <c r="M29" s="160">
        <v>1</v>
      </c>
      <c r="N29" s="156">
        <v>1</v>
      </c>
      <c r="O29" s="167">
        <v>1</v>
      </c>
      <c r="P29" s="173">
        <f>AVERAGE(M29:N29:O29:O29)</f>
        <v>1</v>
      </c>
      <c r="Q29" s="1">
        <f t="shared" si="1"/>
        <v>11</v>
      </c>
      <c r="R29" s="106">
        <f>AVERAGE(C29:D29:E29:F29:G29:I29:J29:K29:M29:N29:O29:O29)</f>
        <v>1</v>
      </c>
      <c r="T29" t="s">
        <v>8</v>
      </c>
    </row>
    <row r="30" spans="1:21" x14ac:dyDescent="0.25">
      <c r="A30" s="8">
        <v>12</v>
      </c>
      <c r="B30" s="180" t="s">
        <v>63</v>
      </c>
      <c r="C30" s="160">
        <v>1</v>
      </c>
      <c r="D30" s="156">
        <v>1</v>
      </c>
      <c r="E30" s="156">
        <v>1</v>
      </c>
      <c r="F30" s="156">
        <v>1</v>
      </c>
      <c r="G30" s="167">
        <v>1</v>
      </c>
      <c r="H30" s="173">
        <f>AVERAGE(C30:D30:E30:F30:G30)</f>
        <v>1</v>
      </c>
      <c r="I30" s="160">
        <v>1</v>
      </c>
      <c r="J30" s="156">
        <v>1</v>
      </c>
      <c r="K30" s="167">
        <v>1</v>
      </c>
      <c r="L30" s="173">
        <f>AVERAGE(I30:J30:K30)</f>
        <v>1</v>
      </c>
      <c r="M30" s="160">
        <v>1</v>
      </c>
      <c r="N30" s="156">
        <v>1</v>
      </c>
      <c r="O30" s="167">
        <v>1</v>
      </c>
      <c r="P30" s="173">
        <f>AVERAGE(M30:N30:O30:O30)</f>
        <v>1</v>
      </c>
      <c r="Q30" s="1">
        <f t="shared" si="1"/>
        <v>11</v>
      </c>
      <c r="R30" s="106">
        <f>AVERAGE(C30:D30:E30:F30:G30:I30:J30:K30:M30:N30:O30:O30)</f>
        <v>1</v>
      </c>
    </row>
    <row r="31" spans="1:21" ht="15.75" thickBot="1" x14ac:dyDescent="0.3">
      <c r="A31" s="8">
        <v>13</v>
      </c>
      <c r="B31" s="181" t="s">
        <v>64</v>
      </c>
      <c r="C31" s="182">
        <v>1</v>
      </c>
      <c r="D31" s="183">
        <v>1</v>
      </c>
      <c r="E31" s="183">
        <v>1</v>
      </c>
      <c r="F31" s="183">
        <v>1</v>
      </c>
      <c r="G31" s="184">
        <v>1</v>
      </c>
      <c r="H31" s="185">
        <f>AVERAGE(C31:D31:E31:F31:G31)</f>
        <v>1</v>
      </c>
      <c r="I31" s="182">
        <v>1</v>
      </c>
      <c r="J31" s="183">
        <v>1</v>
      </c>
      <c r="K31" s="184">
        <v>1</v>
      </c>
      <c r="L31" s="185">
        <f>AVERAGE(I31:J31:K31)</f>
        <v>1</v>
      </c>
      <c r="M31" s="182">
        <v>1</v>
      </c>
      <c r="N31" s="183">
        <v>1</v>
      </c>
      <c r="O31" s="184">
        <v>1</v>
      </c>
      <c r="P31" s="185">
        <f>AVERAGE(M31:N31:O31:O31)</f>
        <v>1</v>
      </c>
      <c r="Q31" s="5">
        <f t="shared" si="1"/>
        <v>11</v>
      </c>
      <c r="R31" s="186">
        <f>AVERAGE(C31:D31:E31:F31:G31:I31:J31:K31:M31:N31:O31:O31)</f>
        <v>1</v>
      </c>
    </row>
    <row r="32" spans="1:21" ht="15.75" thickBot="1" x14ac:dyDescent="0.3">
      <c r="A32" s="272" t="s">
        <v>7</v>
      </c>
      <c r="B32" s="261"/>
      <c r="C32" s="187">
        <f>AVERAGE(C19:C20,C21,C22,C23,C24,C25,C26:C27:C28:C29:C30:C31)</f>
        <v>1</v>
      </c>
      <c r="D32" s="99">
        <f>AVERAGE(D19:D20,D21,D22,D23,D24,D25,D26:D27:D28:D29:D30:D31)</f>
        <v>1</v>
      </c>
      <c r="E32" s="99">
        <f>AVERAGE(E19:E20,E21,E22,E23,E24,E25,E26:E27:E28:E29:E30:E31)</f>
        <v>1</v>
      </c>
      <c r="F32" s="99">
        <f>AVERAGE(F19:F20,F21,F22,F23,F24,F25,F26:F27:F28:F29:F30:F31)</f>
        <v>1</v>
      </c>
      <c r="G32" s="188">
        <f>AVERAGE(G19:G20,G21,G22,G23,G24,G25,G26:G27:G28:G29:G30:G31)</f>
        <v>1</v>
      </c>
      <c r="H32" s="189">
        <f>AVERAGE(H19:H20,H21,H22,H23,H24,H25,H26:H27:H28:H29:H30:H31)</f>
        <v>1</v>
      </c>
      <c r="I32" s="187">
        <f>AVERAGE(I19:I20,I21,I22,I23,I24,I25,I26:I27:I28:I29:I30:I31)</f>
        <v>1</v>
      </c>
      <c r="J32" s="99">
        <f>AVERAGE(J19:J20,J21,J22,J23,J24,J25,J26:J27:J28:J29:J30:J31)</f>
        <v>1</v>
      </c>
      <c r="K32" s="188">
        <f>AVERAGE(K19:K20,K21,K22,K23,K24,K25,K26:K27:K28:K29:K30:K31)</f>
        <v>1</v>
      </c>
      <c r="L32" s="189">
        <f>AVERAGE(L19:L20,L21,L22,L23,L24,L25,L26:L27:L28:L29:L30:L31)</f>
        <v>1</v>
      </c>
      <c r="M32" s="187">
        <f>AVERAGE(M19:M20,M21,M22,M23,M24,M25,M26:M27:M28:M29:M30:M31)</f>
        <v>1</v>
      </c>
      <c r="N32" s="99">
        <f>AVERAGE(N19:N20,N21,N22,N23,N24,N25,N26:N27:N28:N29:N30:N31)</f>
        <v>1</v>
      </c>
      <c r="O32" s="188">
        <f>AVERAGE(O19:O20,O21,O22,O23,O24,O25,O26:O27:O28:O29:O30:O31)</f>
        <v>1</v>
      </c>
      <c r="P32" s="189">
        <f>AVERAGE(P19:P20,P21,P22,P23,P24,P25,P26:P27:P28:P29:P30:P31)</f>
        <v>1</v>
      </c>
      <c r="Q32" s="100">
        <f>AVERAGE(Q19:Q20,Q21,Q22,Q23,Q24,Q25,Q26:Q27:Q28:Q29:Q30:Q31)</f>
        <v>11</v>
      </c>
      <c r="R32" s="190">
        <f>AVERAGE(R19:R20,R21,R22,R23,R24,R25,R26:R27:R28:R29:R30:R31)</f>
        <v>1</v>
      </c>
    </row>
    <row r="33" spans="1:18" ht="15.75" thickBot="1" x14ac:dyDescent="0.3">
      <c r="B33" s="4" t="s">
        <v>24</v>
      </c>
    </row>
    <row r="34" spans="1:18" ht="35.25" customHeight="1" thickBot="1" x14ac:dyDescent="0.3">
      <c r="A34" s="247" t="s">
        <v>0</v>
      </c>
      <c r="B34" s="247" t="s">
        <v>1</v>
      </c>
      <c r="C34" s="254" t="s">
        <v>2</v>
      </c>
      <c r="D34" s="252"/>
      <c r="E34" s="252"/>
      <c r="F34" s="252"/>
      <c r="G34" s="253"/>
      <c r="H34" s="255" t="s">
        <v>6</v>
      </c>
      <c r="I34" s="257" t="s">
        <v>3</v>
      </c>
      <c r="J34" s="258"/>
      <c r="K34" s="258"/>
      <c r="L34" s="255" t="s">
        <v>6</v>
      </c>
      <c r="M34" s="257" t="s">
        <v>4</v>
      </c>
      <c r="N34" s="258"/>
      <c r="O34" s="258"/>
      <c r="P34" s="255" t="s">
        <v>6</v>
      </c>
      <c r="Q34" s="255" t="s">
        <v>5</v>
      </c>
      <c r="R34" s="255" t="s">
        <v>6</v>
      </c>
    </row>
    <row r="35" spans="1:18" ht="15.75" thickBot="1" x14ac:dyDescent="0.3">
      <c r="A35" s="248"/>
      <c r="B35" s="248"/>
      <c r="C35" s="82">
        <v>1</v>
      </c>
      <c r="D35" s="83">
        <v>2</v>
      </c>
      <c r="E35" s="83">
        <v>3</v>
      </c>
      <c r="F35" s="83">
        <v>4</v>
      </c>
      <c r="G35" s="84">
        <v>5</v>
      </c>
      <c r="H35" s="256"/>
      <c r="I35" s="83">
        <v>1</v>
      </c>
      <c r="J35" s="83">
        <v>2</v>
      </c>
      <c r="K35" s="83">
        <v>3</v>
      </c>
      <c r="L35" s="256"/>
      <c r="M35" s="82">
        <v>1</v>
      </c>
      <c r="N35" s="83">
        <v>2</v>
      </c>
      <c r="O35" s="83">
        <v>3</v>
      </c>
      <c r="P35" s="256"/>
      <c r="Q35" s="256"/>
      <c r="R35" s="256"/>
    </row>
    <row r="36" spans="1:18" x14ac:dyDescent="0.25">
      <c r="A36" s="157">
        <v>1</v>
      </c>
      <c r="B36" s="179" t="s">
        <v>65</v>
      </c>
      <c r="C36" s="158">
        <v>1</v>
      </c>
      <c r="D36" s="159">
        <v>1</v>
      </c>
      <c r="E36" s="159">
        <v>1</v>
      </c>
      <c r="F36" s="159">
        <v>1</v>
      </c>
      <c r="G36" s="166">
        <v>1</v>
      </c>
      <c r="H36" s="49">
        <f>AVERAGE(C36:D36:E36:F36:G36)</f>
        <v>1</v>
      </c>
      <c r="I36" s="158">
        <v>1</v>
      </c>
      <c r="J36" s="159">
        <v>1</v>
      </c>
      <c r="K36" s="166">
        <v>1</v>
      </c>
      <c r="L36" s="49">
        <f>AVERAGE(I36:J36:K36)</f>
        <v>1</v>
      </c>
      <c r="M36" s="158">
        <v>1</v>
      </c>
      <c r="N36" s="159">
        <v>1</v>
      </c>
      <c r="O36" s="166">
        <v>1</v>
      </c>
      <c r="P36" s="103">
        <f>AVERAGE(M36:N36:O36:O36)</f>
        <v>1</v>
      </c>
      <c r="Q36" s="191">
        <f>C36+D36+E36+F36+G36+I36+J36+K36+M36+N36+O36</f>
        <v>11</v>
      </c>
      <c r="R36" s="105">
        <f>AVERAGE(C36:D36:E36:F36:G36:I36:J36:K36:M36:N36:O36:O36)</f>
        <v>1</v>
      </c>
    </row>
    <row r="37" spans="1:18" x14ac:dyDescent="0.25">
      <c r="A37" s="157">
        <v>2</v>
      </c>
      <c r="B37" s="180" t="s">
        <v>66</v>
      </c>
      <c r="C37" s="160">
        <v>1</v>
      </c>
      <c r="D37" s="156">
        <v>1</v>
      </c>
      <c r="E37" s="156">
        <v>1</v>
      </c>
      <c r="F37" s="156">
        <v>1</v>
      </c>
      <c r="G37" s="167">
        <v>1</v>
      </c>
      <c r="H37" s="50">
        <f>AVERAGE(C37:D37:E37:F37:G37)</f>
        <v>1</v>
      </c>
      <c r="I37" s="160">
        <v>1</v>
      </c>
      <c r="J37" s="156">
        <v>1</v>
      </c>
      <c r="K37" s="167">
        <v>1</v>
      </c>
      <c r="L37" s="50">
        <f>AVERAGE(I37:J37:K37)</f>
        <v>1</v>
      </c>
      <c r="M37" s="160">
        <v>1</v>
      </c>
      <c r="N37" s="156">
        <v>1</v>
      </c>
      <c r="O37" s="167">
        <v>1</v>
      </c>
      <c r="P37" s="104">
        <f>AVERAGE(M37:N37:O37:O37)</f>
        <v>1</v>
      </c>
      <c r="Q37" s="192">
        <f t="shared" ref="Q37:Q43" si="2">C37+D37+E37+F37+G37+I37+J37+K37+M37+N37+O37</f>
        <v>11</v>
      </c>
      <c r="R37" s="106">
        <f>AVERAGE(C37:D37:E37:F37:G37:I37:J37:K37:M37:N37:O37:O37)</f>
        <v>1</v>
      </c>
    </row>
    <row r="38" spans="1:18" x14ac:dyDescent="0.25">
      <c r="A38" s="157">
        <v>3</v>
      </c>
      <c r="B38" s="180" t="s">
        <v>67</v>
      </c>
      <c r="C38" s="160">
        <v>1</v>
      </c>
      <c r="D38" s="156">
        <v>1</v>
      </c>
      <c r="E38" s="156">
        <v>1</v>
      </c>
      <c r="F38" s="156">
        <v>1</v>
      </c>
      <c r="G38" s="167">
        <v>1</v>
      </c>
      <c r="H38" s="50">
        <f>AVERAGE(C38:D38:E38:F38:G38)</f>
        <v>1</v>
      </c>
      <c r="I38" s="160">
        <v>1</v>
      </c>
      <c r="J38" s="156">
        <v>1</v>
      </c>
      <c r="K38" s="167">
        <v>1</v>
      </c>
      <c r="L38" s="50">
        <f>AVERAGE(I38:J38:K38)</f>
        <v>1</v>
      </c>
      <c r="M38" s="160">
        <v>1</v>
      </c>
      <c r="N38" s="156">
        <v>1</v>
      </c>
      <c r="O38" s="167">
        <v>1</v>
      </c>
      <c r="P38" s="104">
        <f>AVERAGE(M38:N38:O38:O38)</f>
        <v>1</v>
      </c>
      <c r="Q38" s="192">
        <f t="shared" si="2"/>
        <v>11</v>
      </c>
      <c r="R38" s="106">
        <f>AVERAGE(C38:D38:E38:F38:G38:I38:J38:K38:M38:N38:O38:O38)</f>
        <v>1</v>
      </c>
    </row>
    <row r="39" spans="1:18" x14ac:dyDescent="0.25">
      <c r="A39" s="157">
        <v>4</v>
      </c>
      <c r="B39" s="180" t="s">
        <v>68</v>
      </c>
      <c r="C39" s="160">
        <v>1</v>
      </c>
      <c r="D39" s="156">
        <v>1</v>
      </c>
      <c r="E39" s="156">
        <v>1</v>
      </c>
      <c r="F39" s="156">
        <v>1</v>
      </c>
      <c r="G39" s="167">
        <v>1</v>
      </c>
      <c r="H39" s="50">
        <f>AVERAGE(C39:D39:E39:F39:G39)</f>
        <v>1</v>
      </c>
      <c r="I39" s="160">
        <v>1</v>
      </c>
      <c r="J39" s="156">
        <v>1</v>
      </c>
      <c r="K39" s="167">
        <v>1</v>
      </c>
      <c r="L39" s="50">
        <f>AVERAGE(I39:J39:K39)</f>
        <v>1</v>
      </c>
      <c r="M39" s="160">
        <v>1</v>
      </c>
      <c r="N39" s="156">
        <v>1</v>
      </c>
      <c r="O39" s="167">
        <v>1</v>
      </c>
      <c r="P39" s="104">
        <f>AVERAGE(M39:N39:O39:O39)</f>
        <v>1</v>
      </c>
      <c r="Q39" s="192">
        <f t="shared" si="2"/>
        <v>11</v>
      </c>
      <c r="R39" s="106">
        <f>AVERAGE(C39:D39:E39:F39:G39:I39:J39:K39:M39:N39:O39:O39)</f>
        <v>1</v>
      </c>
    </row>
    <row r="40" spans="1:18" x14ac:dyDescent="0.25">
      <c r="A40" s="157">
        <v>5</v>
      </c>
      <c r="B40" s="180" t="s">
        <v>69</v>
      </c>
      <c r="C40" s="160">
        <v>1</v>
      </c>
      <c r="D40" s="156">
        <v>1</v>
      </c>
      <c r="E40" s="156">
        <v>1</v>
      </c>
      <c r="F40" s="156">
        <v>1</v>
      </c>
      <c r="G40" s="167">
        <v>1</v>
      </c>
      <c r="H40" s="50">
        <f>AVERAGE(C40:D40:E40:F40:G40)</f>
        <v>1</v>
      </c>
      <c r="I40" s="160">
        <v>1</v>
      </c>
      <c r="J40" s="156">
        <v>1</v>
      </c>
      <c r="K40" s="167">
        <v>1</v>
      </c>
      <c r="L40" s="50">
        <f>AVERAGE(I40:J40:K40)</f>
        <v>1</v>
      </c>
      <c r="M40" s="160">
        <v>1</v>
      </c>
      <c r="N40" s="156">
        <v>1</v>
      </c>
      <c r="O40" s="167">
        <v>1</v>
      </c>
      <c r="P40" s="104">
        <f>AVERAGE(M40:N40:O40:O40)</f>
        <v>1</v>
      </c>
      <c r="Q40" s="192">
        <f t="shared" si="2"/>
        <v>11</v>
      </c>
      <c r="R40" s="106">
        <f>AVERAGE(C40:D40:E40:F40:G40:I40:J40:K40:M40:N40:O40:O40)</f>
        <v>1</v>
      </c>
    </row>
    <row r="41" spans="1:18" x14ac:dyDescent="0.25">
      <c r="A41" s="157">
        <v>6</v>
      </c>
      <c r="B41" s="180" t="s">
        <v>70</v>
      </c>
      <c r="C41" s="160">
        <v>1</v>
      </c>
      <c r="D41" s="156">
        <v>1</v>
      </c>
      <c r="E41" s="156">
        <v>1</v>
      </c>
      <c r="F41" s="156">
        <v>1</v>
      </c>
      <c r="G41" s="167">
        <v>1</v>
      </c>
      <c r="H41" s="50">
        <f>AVERAGE(C41:D41:E41:F41:G41)</f>
        <v>1</v>
      </c>
      <c r="I41" s="160">
        <v>1</v>
      </c>
      <c r="J41" s="156">
        <v>1</v>
      </c>
      <c r="K41" s="167">
        <v>1</v>
      </c>
      <c r="L41" s="50">
        <f>AVERAGE(I41:J41:K41)</f>
        <v>1</v>
      </c>
      <c r="M41" s="160">
        <v>1</v>
      </c>
      <c r="N41" s="156">
        <v>1</v>
      </c>
      <c r="O41" s="167">
        <v>1</v>
      </c>
      <c r="P41" s="104">
        <f>AVERAGE(M41:N41:O41:O41)</f>
        <v>1</v>
      </c>
      <c r="Q41" s="192">
        <f t="shared" si="2"/>
        <v>11</v>
      </c>
      <c r="R41" s="106">
        <f>AVERAGE(C41:D41:E41:F41:G41:I41:J41:K41:M41:N41:O41:O41)</f>
        <v>1</v>
      </c>
    </row>
    <row r="42" spans="1:18" x14ac:dyDescent="0.25">
      <c r="A42" s="157">
        <v>7</v>
      </c>
      <c r="B42" s="180" t="s">
        <v>71</v>
      </c>
      <c r="C42" s="160">
        <v>1</v>
      </c>
      <c r="D42" s="156">
        <v>1</v>
      </c>
      <c r="E42" s="156">
        <v>1</v>
      </c>
      <c r="F42" s="156">
        <v>1</v>
      </c>
      <c r="G42" s="167">
        <v>1</v>
      </c>
      <c r="H42" s="50">
        <f>AVERAGE(C42:D42:E42:F42:G42)</f>
        <v>1</v>
      </c>
      <c r="I42" s="160">
        <v>1</v>
      </c>
      <c r="J42" s="156">
        <v>1</v>
      </c>
      <c r="K42" s="167">
        <v>1</v>
      </c>
      <c r="L42" s="50">
        <f>AVERAGE(I42:J42:K42)</f>
        <v>1</v>
      </c>
      <c r="M42" s="160">
        <v>1</v>
      </c>
      <c r="N42" s="156">
        <v>1</v>
      </c>
      <c r="O42" s="167">
        <v>1</v>
      </c>
      <c r="P42" s="104">
        <f>AVERAGE(M42:N42:O42:O42)</f>
        <v>1</v>
      </c>
      <c r="Q42" s="192">
        <f t="shared" si="2"/>
        <v>11</v>
      </c>
      <c r="R42" s="106">
        <f>AVERAGE(C42:D42:E42:F42:G42:I42:J42:K42:M42:N42:O42:O42)</f>
        <v>1</v>
      </c>
    </row>
    <row r="43" spans="1:18" ht="17.25" customHeight="1" thickBot="1" x14ac:dyDescent="0.3">
      <c r="A43" s="198">
        <v>8</v>
      </c>
      <c r="B43" s="181" t="s">
        <v>72</v>
      </c>
      <c r="C43" s="182">
        <v>1</v>
      </c>
      <c r="D43" s="183">
        <v>1</v>
      </c>
      <c r="E43" s="183">
        <v>1</v>
      </c>
      <c r="F43" s="183">
        <v>1</v>
      </c>
      <c r="G43" s="184">
        <v>1</v>
      </c>
      <c r="H43" s="85">
        <f>AVERAGE(C43:D43:E43:F43:G43)</f>
        <v>1</v>
      </c>
      <c r="I43" s="182">
        <v>1</v>
      </c>
      <c r="J43" s="183">
        <v>1</v>
      </c>
      <c r="K43" s="184">
        <v>1</v>
      </c>
      <c r="L43" s="85">
        <f>AVERAGE(I43:J43:K43)</f>
        <v>1</v>
      </c>
      <c r="M43" s="182">
        <v>1</v>
      </c>
      <c r="N43" s="183">
        <v>1</v>
      </c>
      <c r="O43" s="184">
        <v>1</v>
      </c>
      <c r="P43" s="194">
        <f>AVERAGE(M43:N43:O43:O43)</f>
        <v>1</v>
      </c>
      <c r="Q43" s="195">
        <f t="shared" si="2"/>
        <v>11</v>
      </c>
      <c r="R43" s="186">
        <f>AVERAGE(C43:D43:E43:F43:G43:I43:J43:K43:M43:N43:O43:O43)</f>
        <v>1</v>
      </c>
    </row>
    <row r="44" spans="1:18" ht="16.5" customHeight="1" thickBot="1" x14ac:dyDescent="0.3">
      <c r="A44" s="262" t="s">
        <v>7</v>
      </c>
      <c r="B44" s="267"/>
      <c r="C44" s="52">
        <f>AVERAGE(C36:C37:C38:C39:C40:C41,C42:C43)</f>
        <v>1</v>
      </c>
      <c r="D44" s="53">
        <f>AVERAGE(D36:D37:D38:D39:D40:D41,D42:D43)</f>
        <v>1</v>
      </c>
      <c r="E44" s="53">
        <f>AVERAGE(E36:E37:E38:E39:E40:E41,E42:E43)</f>
        <v>1</v>
      </c>
      <c r="F44" s="53">
        <f>AVERAGE(F36:F37:F38:F39:F40:F41,F42:F43)</f>
        <v>1</v>
      </c>
      <c r="G44" s="196">
        <f>AVERAGE(G36:G37:G38:G39:G40:G41,G42:G43)</f>
        <v>1</v>
      </c>
      <c r="H44" s="54">
        <f>AVERAGE(H36:H37:H38:H39:H40:H41,H42:H43)</f>
        <v>1</v>
      </c>
      <c r="I44" s="52">
        <f>AVERAGE(I36:I37:I38:I39:I40:I41,I42:I43)</f>
        <v>1</v>
      </c>
      <c r="J44" s="53">
        <f>AVERAGE(J36:J37:J38:J39:J40:J41,J42:J43)</f>
        <v>1</v>
      </c>
      <c r="K44" s="196">
        <f>AVERAGE(K36:K37:K38:K39:K40:K41,K42:K43)</f>
        <v>1</v>
      </c>
      <c r="L44" s="54">
        <f>AVERAGE(L36:L37:L38:L39:L40:L41,L42:L43)</f>
        <v>1</v>
      </c>
      <c r="M44" s="52">
        <f>AVERAGE(M36:M37:M38:M39:M40:M41,M42:M43)</f>
        <v>1</v>
      </c>
      <c r="N44" s="53">
        <f>AVERAGE(N36:N37:N38:N39:N40:N41,N42:N43)</f>
        <v>1</v>
      </c>
      <c r="O44" s="196">
        <f>AVERAGE(O36:O37:O38:O39:O40:O41,O42:O43)</f>
        <v>1</v>
      </c>
      <c r="P44" s="197">
        <f>AVERAGE(P36:P37:P38:P39:P40:P41,P42:P43)</f>
        <v>1</v>
      </c>
      <c r="Q44" s="54">
        <f>AVERAGE(Q36:Q37:Q38:Q39:Q40:Q41,Q42:Q43)</f>
        <v>11</v>
      </c>
      <c r="R44" s="102">
        <f>AVERAGE(R36:R37:R38:R39:R40:R41,R42:R43)</f>
        <v>1</v>
      </c>
    </row>
    <row r="45" spans="1:18" ht="15.75" thickBot="1" x14ac:dyDescent="0.3">
      <c r="B45" s="4" t="s">
        <v>19</v>
      </c>
    </row>
    <row r="46" spans="1:18" ht="43.5" customHeight="1" thickBot="1" x14ac:dyDescent="0.3">
      <c r="A46" s="247" t="s">
        <v>0</v>
      </c>
      <c r="B46" s="270" t="s">
        <v>1</v>
      </c>
      <c r="C46" s="264" t="s">
        <v>2</v>
      </c>
      <c r="D46" s="265"/>
      <c r="E46" s="265"/>
      <c r="F46" s="265"/>
      <c r="G46" s="266"/>
      <c r="H46" s="255" t="s">
        <v>6</v>
      </c>
      <c r="I46" s="273" t="s">
        <v>3</v>
      </c>
      <c r="J46" s="268"/>
      <c r="K46" s="274"/>
      <c r="L46" s="255" t="s">
        <v>6</v>
      </c>
      <c r="M46" s="268" t="s">
        <v>4</v>
      </c>
      <c r="N46" s="274"/>
      <c r="O46" s="274"/>
      <c r="P46" s="255" t="s">
        <v>6</v>
      </c>
      <c r="Q46" s="255" t="s">
        <v>5</v>
      </c>
      <c r="R46" s="255" t="s">
        <v>6</v>
      </c>
    </row>
    <row r="47" spans="1:18" ht="15.75" thickBot="1" x14ac:dyDescent="0.3">
      <c r="A47" s="248"/>
      <c r="B47" s="271"/>
      <c r="C47" s="199">
        <v>1</v>
      </c>
      <c r="D47" s="83">
        <v>2</v>
      </c>
      <c r="E47" s="83">
        <v>3</v>
      </c>
      <c r="F47" s="83">
        <v>4</v>
      </c>
      <c r="G47" s="84">
        <v>5</v>
      </c>
      <c r="H47" s="256"/>
      <c r="I47" s="83">
        <v>1</v>
      </c>
      <c r="J47" s="83">
        <v>2</v>
      </c>
      <c r="K47" s="83">
        <v>3</v>
      </c>
      <c r="L47" s="256"/>
      <c r="M47" s="82">
        <v>1</v>
      </c>
      <c r="N47" s="83">
        <v>2</v>
      </c>
      <c r="O47" s="83">
        <v>3</v>
      </c>
      <c r="P47" s="256"/>
      <c r="Q47" s="248"/>
      <c r="R47" s="248"/>
    </row>
    <row r="48" spans="1:18" x14ac:dyDescent="0.25">
      <c r="A48" s="7">
        <v>1</v>
      </c>
      <c r="B48" s="179" t="s">
        <v>73</v>
      </c>
      <c r="C48" s="200">
        <v>1</v>
      </c>
      <c r="D48" s="159">
        <v>1</v>
      </c>
      <c r="E48" s="159">
        <v>1</v>
      </c>
      <c r="F48" s="159">
        <v>1</v>
      </c>
      <c r="G48" s="177">
        <v>1</v>
      </c>
      <c r="H48" s="49">
        <f>AVERAGE(C48:D48:E48:F48:G48)</f>
        <v>1</v>
      </c>
      <c r="I48" s="158">
        <v>1</v>
      </c>
      <c r="J48" s="159">
        <v>1</v>
      </c>
      <c r="K48" s="177">
        <v>1</v>
      </c>
      <c r="L48" s="49">
        <f>AVERAGE(I48:J48,K48)</f>
        <v>1</v>
      </c>
      <c r="M48" s="200">
        <v>1</v>
      </c>
      <c r="N48" s="159">
        <v>1</v>
      </c>
      <c r="O48" s="177">
        <v>1</v>
      </c>
      <c r="P48" s="49">
        <f>AVERAGE(M48:N48:O48:O48)</f>
        <v>1</v>
      </c>
      <c r="Q48" s="2">
        <f>C48+D48+E48+F48+G48+I48+J48+K48+M48+N48+O48</f>
        <v>11</v>
      </c>
      <c r="R48" s="105">
        <f>AVERAGE(C48:D48:E48:F48:G48:I48:J48:K48:M48:N48:O48:O48)</f>
        <v>1</v>
      </c>
    </row>
    <row r="49" spans="1:18" x14ac:dyDescent="0.25">
      <c r="A49" s="8">
        <v>2</v>
      </c>
      <c r="B49" s="180" t="s">
        <v>74</v>
      </c>
      <c r="C49" s="201">
        <v>1</v>
      </c>
      <c r="D49" s="156">
        <v>1</v>
      </c>
      <c r="E49" s="156">
        <v>1</v>
      </c>
      <c r="F49" s="156">
        <v>1</v>
      </c>
      <c r="G49" s="178">
        <v>1</v>
      </c>
      <c r="H49" s="50">
        <f>AVERAGE(C49:D49:E49:F49:G49)</f>
        <v>1</v>
      </c>
      <c r="I49" s="160">
        <v>1</v>
      </c>
      <c r="J49" s="156">
        <v>1</v>
      </c>
      <c r="K49" s="178">
        <v>1</v>
      </c>
      <c r="L49" s="50">
        <f t="shared" ref="L49:L59" si="3">AVERAGE(I49:J49,K49)</f>
        <v>1</v>
      </c>
      <c r="M49" s="201">
        <v>1</v>
      </c>
      <c r="N49" s="156">
        <v>1</v>
      </c>
      <c r="O49" s="178">
        <v>1</v>
      </c>
      <c r="P49" s="50">
        <f>AVERAGE(M49:N49:O49:O49)</f>
        <v>1</v>
      </c>
      <c r="Q49" s="1">
        <f t="shared" ref="Q49:Q59" si="4">C49+D49+E49+F49+G49+I49+J49+K49+M49+N49+O49</f>
        <v>11</v>
      </c>
      <c r="R49" s="106">
        <f>AVERAGE(C49:D49:E49:F49:G49:I49:J49:K49:M49:N49:O49:O49)</f>
        <v>1</v>
      </c>
    </row>
    <row r="50" spans="1:18" x14ac:dyDescent="0.25">
      <c r="A50" s="8">
        <v>3</v>
      </c>
      <c r="B50" s="180" t="s">
        <v>75</v>
      </c>
      <c r="C50" s="201">
        <v>1</v>
      </c>
      <c r="D50" s="156">
        <v>1</v>
      </c>
      <c r="E50" s="156">
        <v>1</v>
      </c>
      <c r="F50" s="156">
        <v>1</v>
      </c>
      <c r="G50" s="178">
        <v>1</v>
      </c>
      <c r="H50" s="50">
        <f>AVERAGE(C50:D50:E50:F50:G50)</f>
        <v>1</v>
      </c>
      <c r="I50" s="160">
        <v>1</v>
      </c>
      <c r="J50" s="156">
        <v>1</v>
      </c>
      <c r="K50" s="178">
        <v>1</v>
      </c>
      <c r="L50" s="50">
        <f t="shared" si="3"/>
        <v>1</v>
      </c>
      <c r="M50" s="201">
        <v>1</v>
      </c>
      <c r="N50" s="156">
        <v>1</v>
      </c>
      <c r="O50" s="178">
        <v>1</v>
      </c>
      <c r="P50" s="50">
        <f>AVERAGE(M50:N50:O50:O50)</f>
        <v>1</v>
      </c>
      <c r="Q50" s="1">
        <f t="shared" si="4"/>
        <v>11</v>
      </c>
      <c r="R50" s="106">
        <f>AVERAGE(C50:D50:E50:F50:G50:I50:J50:K50:M50:N50:O50:O50)</f>
        <v>1</v>
      </c>
    </row>
    <row r="51" spans="1:18" x14ac:dyDescent="0.25">
      <c r="A51" s="8">
        <v>4</v>
      </c>
      <c r="B51" s="180" t="s">
        <v>76</v>
      </c>
      <c r="C51" s="201">
        <v>1</v>
      </c>
      <c r="D51" s="156">
        <v>1</v>
      </c>
      <c r="E51" s="156">
        <v>1</v>
      </c>
      <c r="F51" s="156">
        <v>1</v>
      </c>
      <c r="G51" s="178">
        <v>1</v>
      </c>
      <c r="H51" s="50">
        <f>AVERAGE(C51:D51:E51:F51:G51)</f>
        <v>1</v>
      </c>
      <c r="I51" s="160">
        <v>1</v>
      </c>
      <c r="J51" s="156">
        <v>1</v>
      </c>
      <c r="K51" s="178">
        <v>1</v>
      </c>
      <c r="L51" s="50">
        <f t="shared" si="3"/>
        <v>1</v>
      </c>
      <c r="M51" s="201">
        <v>1</v>
      </c>
      <c r="N51" s="156">
        <v>1</v>
      </c>
      <c r="O51" s="178">
        <v>1</v>
      </c>
      <c r="P51" s="50">
        <f>AVERAGE(M51:N51:O51:O51)</f>
        <v>1</v>
      </c>
      <c r="Q51" s="1">
        <f t="shared" si="4"/>
        <v>11</v>
      </c>
      <c r="R51" s="106">
        <f>AVERAGE(C51:D51:E51:F51:G51:I51:J51:K51:M51:N51:O51:O51)</f>
        <v>1</v>
      </c>
    </row>
    <row r="52" spans="1:18" x14ac:dyDescent="0.25">
      <c r="A52" s="8">
        <v>5</v>
      </c>
      <c r="B52" s="180" t="s">
        <v>77</v>
      </c>
      <c r="C52" s="201">
        <v>1</v>
      </c>
      <c r="D52" s="156">
        <v>1</v>
      </c>
      <c r="E52" s="156">
        <v>1</v>
      </c>
      <c r="F52" s="156">
        <v>1</v>
      </c>
      <c r="G52" s="178">
        <v>1</v>
      </c>
      <c r="H52" s="50">
        <f>AVERAGE(C52:D52:E52:F52:G52)</f>
        <v>1</v>
      </c>
      <c r="I52" s="160">
        <v>1</v>
      </c>
      <c r="J52" s="156">
        <v>1</v>
      </c>
      <c r="K52" s="178">
        <v>1</v>
      </c>
      <c r="L52" s="50">
        <f t="shared" si="3"/>
        <v>1</v>
      </c>
      <c r="M52" s="201">
        <v>1</v>
      </c>
      <c r="N52" s="156">
        <v>1</v>
      </c>
      <c r="O52" s="178">
        <v>1</v>
      </c>
      <c r="P52" s="50">
        <f>AVERAGE(M52:N52:O52:O52)</f>
        <v>1</v>
      </c>
      <c r="Q52" s="1">
        <f t="shared" si="4"/>
        <v>11</v>
      </c>
      <c r="R52" s="106">
        <f>AVERAGE(C52:D52:E52:F52:G52:I52:J52:K52:M52:N52:O52:O52)</f>
        <v>1</v>
      </c>
    </row>
    <row r="53" spans="1:18" x14ac:dyDescent="0.25">
      <c r="A53" s="8">
        <v>6</v>
      </c>
      <c r="B53" s="180" t="s">
        <v>78</v>
      </c>
      <c r="C53" s="201">
        <v>1</v>
      </c>
      <c r="D53" s="156">
        <v>1</v>
      </c>
      <c r="E53" s="156">
        <v>1</v>
      </c>
      <c r="F53" s="156">
        <v>1</v>
      </c>
      <c r="G53" s="178">
        <v>1</v>
      </c>
      <c r="H53" s="50">
        <f>AVERAGE(C53:D53:E53:F53:G53)</f>
        <v>1</v>
      </c>
      <c r="I53" s="160">
        <v>1</v>
      </c>
      <c r="J53" s="156">
        <v>1</v>
      </c>
      <c r="K53" s="178">
        <v>1</v>
      </c>
      <c r="L53" s="50">
        <f t="shared" si="3"/>
        <v>1</v>
      </c>
      <c r="M53" s="201">
        <v>1</v>
      </c>
      <c r="N53" s="156">
        <v>1</v>
      </c>
      <c r="O53" s="178">
        <v>1</v>
      </c>
      <c r="P53" s="50">
        <f>AVERAGE(M53:N53:O53:O53)</f>
        <v>1</v>
      </c>
      <c r="Q53" s="1">
        <f t="shared" si="4"/>
        <v>11</v>
      </c>
      <c r="R53" s="106">
        <f>AVERAGE(C53:D53:E53:F53:G53:I53:J53:K53:M53:N53:O53:O53)</f>
        <v>1</v>
      </c>
    </row>
    <row r="54" spans="1:18" x14ac:dyDescent="0.25">
      <c r="A54" s="8">
        <v>7</v>
      </c>
      <c r="B54" s="180" t="s">
        <v>79</v>
      </c>
      <c r="C54" s="201">
        <v>1</v>
      </c>
      <c r="D54" s="156">
        <v>1</v>
      </c>
      <c r="E54" s="156">
        <v>1</v>
      </c>
      <c r="F54" s="156">
        <v>1</v>
      </c>
      <c r="G54" s="178">
        <v>1</v>
      </c>
      <c r="H54" s="50">
        <f>AVERAGE(C54:D54:E54:F54:G54)</f>
        <v>1</v>
      </c>
      <c r="I54" s="160">
        <v>1</v>
      </c>
      <c r="J54" s="156">
        <v>1</v>
      </c>
      <c r="K54" s="178">
        <v>1</v>
      </c>
      <c r="L54" s="50">
        <f t="shared" si="3"/>
        <v>1</v>
      </c>
      <c r="M54" s="201">
        <v>1</v>
      </c>
      <c r="N54" s="156">
        <v>1</v>
      </c>
      <c r="O54" s="178">
        <v>1</v>
      </c>
      <c r="P54" s="50">
        <f>AVERAGE(M54:N54:O54:O54)</f>
        <v>1</v>
      </c>
      <c r="Q54" s="1">
        <f t="shared" si="4"/>
        <v>11</v>
      </c>
      <c r="R54" s="106">
        <f>AVERAGE(C54:D54:E54:F54:G54:I54:J54:K54:M54:N54:O54:O54)</f>
        <v>1</v>
      </c>
    </row>
    <row r="55" spans="1:18" x14ac:dyDescent="0.25">
      <c r="A55" s="8">
        <v>8</v>
      </c>
      <c r="B55" s="180" t="s">
        <v>80</v>
      </c>
      <c r="C55" s="201">
        <v>1</v>
      </c>
      <c r="D55" s="156">
        <v>1</v>
      </c>
      <c r="E55" s="156">
        <v>1</v>
      </c>
      <c r="F55" s="156">
        <v>1</v>
      </c>
      <c r="G55" s="178">
        <v>1</v>
      </c>
      <c r="H55" s="50">
        <f>AVERAGE(C55:D55:E55:F55:G55)</f>
        <v>1</v>
      </c>
      <c r="I55" s="160">
        <v>1</v>
      </c>
      <c r="J55" s="156">
        <v>1</v>
      </c>
      <c r="K55" s="178">
        <v>1</v>
      </c>
      <c r="L55" s="50">
        <f t="shared" si="3"/>
        <v>1</v>
      </c>
      <c r="M55" s="201">
        <v>1</v>
      </c>
      <c r="N55" s="156">
        <v>1</v>
      </c>
      <c r="O55" s="178">
        <v>1</v>
      </c>
      <c r="P55" s="50">
        <f>AVERAGE(M55:N55:O55:O55)</f>
        <v>1</v>
      </c>
      <c r="Q55" s="1">
        <f t="shared" si="4"/>
        <v>11</v>
      </c>
      <c r="R55" s="106">
        <f>AVERAGE(C55:D55:E55:F55:G55:I55:J55:K55:M55:N55:O55:O55)</f>
        <v>1</v>
      </c>
    </row>
    <row r="56" spans="1:18" x14ac:dyDescent="0.25">
      <c r="A56" s="8">
        <v>9</v>
      </c>
      <c r="B56" s="180" t="s">
        <v>81</v>
      </c>
      <c r="C56" s="201">
        <v>1</v>
      </c>
      <c r="D56" s="156">
        <v>1</v>
      </c>
      <c r="E56" s="156">
        <v>1</v>
      </c>
      <c r="F56" s="156">
        <v>1</v>
      </c>
      <c r="G56" s="178">
        <v>1</v>
      </c>
      <c r="H56" s="50">
        <f>AVERAGE(C56:D56:E56:F56:G56)</f>
        <v>1</v>
      </c>
      <c r="I56" s="160">
        <v>1</v>
      </c>
      <c r="J56" s="156">
        <v>1</v>
      </c>
      <c r="K56" s="178">
        <v>1</v>
      </c>
      <c r="L56" s="50">
        <f t="shared" si="3"/>
        <v>1</v>
      </c>
      <c r="M56" s="201">
        <v>1</v>
      </c>
      <c r="N56" s="156">
        <v>1</v>
      </c>
      <c r="O56" s="178">
        <v>1</v>
      </c>
      <c r="P56" s="50">
        <f>AVERAGE(M56:N56:O56:O56)</f>
        <v>1</v>
      </c>
      <c r="Q56" s="1">
        <f t="shared" si="4"/>
        <v>11</v>
      </c>
      <c r="R56" s="106">
        <f>AVERAGE(C56:D56:E56:F56:G56:I56:J56:K56:M56:N56:O56:O56)</f>
        <v>1</v>
      </c>
    </row>
    <row r="57" spans="1:18" x14ac:dyDescent="0.25">
      <c r="A57" s="8">
        <v>10</v>
      </c>
      <c r="B57" s="180" t="s">
        <v>82</v>
      </c>
      <c r="C57" s="201">
        <v>1</v>
      </c>
      <c r="D57" s="156">
        <v>1</v>
      </c>
      <c r="E57" s="156">
        <v>1</v>
      </c>
      <c r="F57" s="156">
        <v>1</v>
      </c>
      <c r="G57" s="178">
        <v>1</v>
      </c>
      <c r="H57" s="50">
        <f>AVERAGE(C57:D57:E57:F57:G57)</f>
        <v>1</v>
      </c>
      <c r="I57" s="160">
        <v>1</v>
      </c>
      <c r="J57" s="156">
        <v>1</v>
      </c>
      <c r="K57" s="178">
        <v>1</v>
      </c>
      <c r="L57" s="50">
        <f t="shared" si="3"/>
        <v>1</v>
      </c>
      <c r="M57" s="201">
        <v>1</v>
      </c>
      <c r="N57" s="156">
        <v>1</v>
      </c>
      <c r="O57" s="178">
        <v>1</v>
      </c>
      <c r="P57" s="50">
        <f>AVERAGE(M57:N57:O57:O57)</f>
        <v>1</v>
      </c>
      <c r="Q57" s="1">
        <f t="shared" si="4"/>
        <v>11</v>
      </c>
      <c r="R57" s="106">
        <f>AVERAGE(C57:D57:E57:F57:G57:I57:J57:K57:M57:N57:O57:O57)</f>
        <v>1</v>
      </c>
    </row>
    <row r="58" spans="1:18" x14ac:dyDescent="0.25">
      <c r="A58" s="8">
        <v>11</v>
      </c>
      <c r="B58" s="180" t="s">
        <v>83</v>
      </c>
      <c r="C58" s="201">
        <v>1</v>
      </c>
      <c r="D58" s="156">
        <v>1</v>
      </c>
      <c r="E58" s="156">
        <v>1</v>
      </c>
      <c r="F58" s="156">
        <v>1</v>
      </c>
      <c r="G58" s="178">
        <v>1</v>
      </c>
      <c r="H58" s="50">
        <f>AVERAGE(C58:D58:E58:F58:G58)</f>
        <v>1</v>
      </c>
      <c r="I58" s="160">
        <v>1</v>
      </c>
      <c r="J58" s="156">
        <v>1</v>
      </c>
      <c r="K58" s="178">
        <v>1</v>
      </c>
      <c r="L58" s="50">
        <f t="shared" si="3"/>
        <v>1</v>
      </c>
      <c r="M58" s="201">
        <v>1</v>
      </c>
      <c r="N58" s="156">
        <v>1</v>
      </c>
      <c r="O58" s="178">
        <v>1</v>
      </c>
      <c r="P58" s="50">
        <f>AVERAGE(M58:N58:O58:O58)</f>
        <v>1</v>
      </c>
      <c r="Q58" s="1">
        <f t="shared" si="4"/>
        <v>11</v>
      </c>
      <c r="R58" s="106">
        <f>AVERAGE(C58:D58:E58:F58:G58:I58:J58:K58:M58:N58:O58:O58)</f>
        <v>1</v>
      </c>
    </row>
    <row r="59" spans="1:18" ht="15.75" thickBot="1" x14ac:dyDescent="0.3">
      <c r="A59" s="77">
        <v>12</v>
      </c>
      <c r="B59" s="202" t="s">
        <v>84</v>
      </c>
      <c r="C59" s="203">
        <v>1</v>
      </c>
      <c r="D59" s="183">
        <v>1</v>
      </c>
      <c r="E59" s="183">
        <v>1</v>
      </c>
      <c r="F59" s="183">
        <v>1</v>
      </c>
      <c r="G59" s="193">
        <v>1</v>
      </c>
      <c r="H59" s="85">
        <f>AVERAGE(C59:D59:E59:F59:G59)</f>
        <v>1</v>
      </c>
      <c r="I59" s="182">
        <v>1</v>
      </c>
      <c r="J59" s="183">
        <v>1</v>
      </c>
      <c r="K59" s="193">
        <v>1</v>
      </c>
      <c r="L59" s="85">
        <f t="shared" si="3"/>
        <v>1</v>
      </c>
      <c r="M59" s="203">
        <v>1</v>
      </c>
      <c r="N59" s="183">
        <v>1</v>
      </c>
      <c r="O59" s="193">
        <v>1</v>
      </c>
      <c r="P59" s="85">
        <f>AVERAGE(M59:N59:O59:O59)</f>
        <v>1</v>
      </c>
      <c r="Q59" s="5">
        <f t="shared" si="4"/>
        <v>11</v>
      </c>
      <c r="R59" s="186">
        <f>AVERAGE(C59:D59:E59:F59:G59:I59:J59:K59:M59:N59:O59:O59)</f>
        <v>1</v>
      </c>
    </row>
    <row r="60" spans="1:18" ht="15.75" thickBot="1" x14ac:dyDescent="0.3">
      <c r="A60" s="262" t="s">
        <v>7</v>
      </c>
      <c r="B60" s="263"/>
      <c r="C60" s="74">
        <f>AVERAGE(C48:C49:C50:C51:C52:C53:C54:C55,C58:C59)</f>
        <v>1</v>
      </c>
      <c r="D60" s="53">
        <f>AVERAGE(D48:D49:D50:D51:D52:D53:D54:D55,D58:D59)</f>
        <v>1</v>
      </c>
      <c r="E60" s="53">
        <f>AVERAGE(E48:E49:E50:E51:E52:E53:E54:E55,E58:E59)</f>
        <v>1</v>
      </c>
      <c r="F60" s="53">
        <f>AVERAGE(F48:F49:F50:F51:F52:F53:F54:F55,F58:F59)</f>
        <v>1</v>
      </c>
      <c r="G60" s="101">
        <f>AVERAGE(G48:G49:G50:G51:G52:G53:G54:G55,G58:G59)</f>
        <v>1</v>
      </c>
      <c r="H60" s="54">
        <f>AVERAGE(H48:H49:H50:H51:H52:H53:H54:H55,H58:H59)</f>
        <v>1</v>
      </c>
      <c r="I60" s="74">
        <f>AVERAGE(I48:I49:I50:I51:I52:I53:I54:I55,I58:I59)</f>
        <v>1</v>
      </c>
      <c r="J60" s="53">
        <f>AVERAGE(J48:J49:J50:J51:J52:J53:J54:J55,J58:J59)</f>
        <v>1</v>
      </c>
      <c r="K60" s="101">
        <f>AVERAGE(K48:K49:K50:K51:K52:K53:K54:K55,K58:K59)</f>
        <v>1</v>
      </c>
      <c r="L60" s="54">
        <f>AVERAGE(L48:L49:L50:L51:L52:L53:L54:L55,L58:L59)</f>
        <v>1</v>
      </c>
      <c r="M60" s="74">
        <f>AVERAGE(M48:M49:M50:M51:M52:M53:M54:M55,M58:M59)</f>
        <v>1</v>
      </c>
      <c r="N60" s="53">
        <f>AVERAGE(N48:N49:N50:N51:N52:N53:N54:N55,N58:N59)</f>
        <v>1</v>
      </c>
      <c r="O60" s="101">
        <f>AVERAGE(O48:O49:O50:O51:O52:O53:O54:O55,O58:O59)</f>
        <v>1</v>
      </c>
      <c r="P60" s="54">
        <f>AVERAGE(P48:P49:P50:P51:P52:P53:P54:P55,P58:P59)</f>
        <v>1</v>
      </c>
      <c r="Q60" s="54">
        <f>AVERAGE(Q48:Q49:Q50:Q51:Q52:Q53:Q54:Q55,Q58:Q59)</f>
        <v>11</v>
      </c>
      <c r="R60" s="102">
        <f>AVERAGE(R48:R49:R50:R51:R52:R53:R54:R55,R58:R59)</f>
        <v>1</v>
      </c>
    </row>
    <row r="61" spans="1:18" x14ac:dyDescent="0.25">
      <c r="A61" s="62"/>
      <c r="F61" s="10"/>
      <c r="G61" s="10"/>
      <c r="H61" s="64"/>
      <c r="I61" s="10"/>
      <c r="J61" s="10"/>
      <c r="K61" s="10"/>
      <c r="L61" s="64"/>
      <c r="M61" s="10"/>
      <c r="N61" s="10"/>
      <c r="O61" s="10"/>
      <c r="P61" s="64"/>
      <c r="Q61" s="10"/>
      <c r="R61" s="64"/>
    </row>
    <row r="62" spans="1:18" x14ac:dyDescent="0.25">
      <c r="A62" s="62"/>
      <c r="F62" s="10"/>
      <c r="G62" s="10"/>
      <c r="H62" s="64"/>
      <c r="I62" s="10"/>
      <c r="J62" s="10"/>
      <c r="K62" s="10"/>
      <c r="L62" s="64"/>
      <c r="M62" s="10"/>
      <c r="N62" s="10"/>
      <c r="O62" s="10"/>
      <c r="P62" s="64"/>
      <c r="Q62" s="10"/>
      <c r="R62" s="64"/>
    </row>
    <row r="63" spans="1:18" ht="15.75" thickBot="1" x14ac:dyDescent="0.3">
      <c r="A63" s="62"/>
      <c r="B63" s="12" t="s">
        <v>28</v>
      </c>
      <c r="F63" s="10"/>
      <c r="G63" s="10"/>
      <c r="H63" s="64"/>
      <c r="I63" s="10"/>
      <c r="J63" s="10"/>
      <c r="K63" s="10"/>
      <c r="L63" s="64"/>
      <c r="M63" s="10"/>
      <c r="N63" s="10"/>
      <c r="O63" s="10"/>
      <c r="P63" s="64"/>
      <c r="Q63" s="10"/>
      <c r="R63" s="64"/>
    </row>
    <row r="64" spans="1:18" ht="62.25" customHeight="1" thickBot="1" x14ac:dyDescent="0.3">
      <c r="A64" s="62"/>
      <c r="B64" s="91" t="s">
        <v>1</v>
      </c>
      <c r="C64" s="94" t="s">
        <v>20</v>
      </c>
      <c r="D64" s="94" t="s">
        <v>21</v>
      </c>
      <c r="E64" s="94" t="s">
        <v>22</v>
      </c>
      <c r="F64" s="10"/>
      <c r="G64" s="10"/>
      <c r="H64" s="64"/>
      <c r="I64" s="10"/>
      <c r="J64" s="10"/>
      <c r="K64" s="10"/>
      <c r="L64" s="64"/>
      <c r="M64" s="10"/>
      <c r="N64" s="10"/>
      <c r="O64" s="10"/>
      <c r="P64" s="64"/>
      <c r="Q64" s="10"/>
      <c r="R64" s="64"/>
    </row>
    <row r="65" spans="2:5" ht="15" customHeight="1" x14ac:dyDescent="0.25">
      <c r="B65" s="163" t="s">
        <v>41</v>
      </c>
      <c r="C65" s="65">
        <v>1</v>
      </c>
      <c r="D65" s="41">
        <v>1</v>
      </c>
      <c r="E65" s="42">
        <v>1</v>
      </c>
    </row>
    <row r="66" spans="2:5" ht="15.75" customHeight="1" x14ac:dyDescent="0.25">
      <c r="B66" s="164" t="s">
        <v>42</v>
      </c>
      <c r="C66" s="137">
        <v>1</v>
      </c>
      <c r="D66" s="138">
        <v>1</v>
      </c>
      <c r="E66" s="139">
        <v>1</v>
      </c>
    </row>
    <row r="67" spans="2:5" ht="14.25" customHeight="1" x14ac:dyDescent="0.25">
      <c r="B67" s="164" t="s">
        <v>43</v>
      </c>
      <c r="C67" s="137">
        <v>1</v>
      </c>
      <c r="D67" s="138">
        <v>1</v>
      </c>
      <c r="E67" s="139">
        <v>1</v>
      </c>
    </row>
    <row r="68" spans="2:5" ht="15" customHeight="1" x14ac:dyDescent="0.25">
      <c r="B68" s="164" t="s">
        <v>44</v>
      </c>
      <c r="C68" s="137">
        <v>1</v>
      </c>
      <c r="D68" s="138">
        <v>1</v>
      </c>
      <c r="E68" s="139">
        <v>1</v>
      </c>
    </row>
    <row r="69" spans="2:5" ht="13.5" customHeight="1" x14ac:dyDescent="0.25">
      <c r="B69" s="164" t="s">
        <v>45</v>
      </c>
      <c r="C69" s="137">
        <v>1</v>
      </c>
      <c r="D69" s="138">
        <v>1</v>
      </c>
      <c r="E69" s="139">
        <v>1</v>
      </c>
    </row>
    <row r="70" spans="2:5" ht="13.5" customHeight="1" x14ac:dyDescent="0.25">
      <c r="B70" s="164" t="s">
        <v>46</v>
      </c>
      <c r="C70" s="137">
        <v>1</v>
      </c>
      <c r="D70" s="138">
        <v>1</v>
      </c>
      <c r="E70" s="139">
        <v>1</v>
      </c>
    </row>
    <row r="71" spans="2:5" ht="15" customHeight="1" x14ac:dyDescent="0.25">
      <c r="B71" s="164" t="s">
        <v>47</v>
      </c>
      <c r="C71" s="137">
        <v>1</v>
      </c>
      <c r="D71" s="138">
        <v>1</v>
      </c>
      <c r="E71" s="139">
        <v>1</v>
      </c>
    </row>
    <row r="72" spans="2:5" ht="15" customHeight="1" x14ac:dyDescent="0.25">
      <c r="B72" s="164" t="s">
        <v>48</v>
      </c>
      <c r="C72" s="66">
        <v>1</v>
      </c>
      <c r="D72" s="43">
        <v>1</v>
      </c>
      <c r="E72" s="44">
        <v>1</v>
      </c>
    </row>
    <row r="73" spans="2:5" ht="15" customHeight="1" thickBot="1" x14ac:dyDescent="0.3">
      <c r="B73" s="165" t="s">
        <v>49</v>
      </c>
      <c r="C73" s="78">
        <v>1</v>
      </c>
      <c r="D73" s="79">
        <v>1</v>
      </c>
      <c r="E73" s="80">
        <v>1</v>
      </c>
    </row>
    <row r="74" spans="2:5" x14ac:dyDescent="0.25">
      <c r="B74" s="81"/>
      <c r="C74" s="81"/>
      <c r="D74" s="81"/>
      <c r="E74" s="81"/>
    </row>
    <row r="75" spans="2:5" ht="15" customHeight="1" thickBot="1" x14ac:dyDescent="0.3">
      <c r="B75" s="12" t="s">
        <v>23</v>
      </c>
    </row>
    <row r="76" spans="2:5" ht="75.75" thickBot="1" x14ac:dyDescent="0.3">
      <c r="B76" s="91" t="s">
        <v>1</v>
      </c>
      <c r="C76" s="94" t="s">
        <v>20</v>
      </c>
      <c r="D76" s="92" t="s">
        <v>21</v>
      </c>
      <c r="E76" s="92" t="s">
        <v>22</v>
      </c>
    </row>
    <row r="77" spans="2:5" x14ac:dyDescent="0.25">
      <c r="B77" s="163" t="s">
        <v>52</v>
      </c>
      <c r="C77" s="65">
        <v>1</v>
      </c>
      <c r="D77" s="41">
        <v>1</v>
      </c>
      <c r="E77" s="42">
        <v>1</v>
      </c>
    </row>
    <row r="78" spans="2:5" x14ac:dyDescent="0.25">
      <c r="B78" s="164" t="s">
        <v>53</v>
      </c>
      <c r="C78" s="66">
        <v>1</v>
      </c>
      <c r="D78" s="43">
        <v>1</v>
      </c>
      <c r="E78" s="44">
        <v>1</v>
      </c>
    </row>
    <row r="79" spans="2:5" x14ac:dyDescent="0.25">
      <c r="B79" s="164" t="s">
        <v>54</v>
      </c>
      <c r="C79" s="66">
        <v>1</v>
      </c>
      <c r="D79" s="43">
        <v>1</v>
      </c>
      <c r="E79" s="44">
        <v>1</v>
      </c>
    </row>
    <row r="80" spans="2:5" x14ac:dyDescent="0.25">
      <c r="B80" s="164" t="s">
        <v>55</v>
      </c>
      <c r="C80" s="66">
        <v>1</v>
      </c>
      <c r="D80" s="43">
        <v>1</v>
      </c>
      <c r="E80" s="44">
        <v>1</v>
      </c>
    </row>
    <row r="81" spans="2:5" x14ac:dyDescent="0.25">
      <c r="B81" s="164" t="s">
        <v>56</v>
      </c>
      <c r="C81" s="66">
        <v>1</v>
      </c>
      <c r="D81" s="43">
        <v>1</v>
      </c>
      <c r="E81" s="44">
        <v>1</v>
      </c>
    </row>
    <row r="82" spans="2:5" x14ac:dyDescent="0.25">
      <c r="B82" s="164" t="s">
        <v>57</v>
      </c>
      <c r="C82" s="66">
        <v>1</v>
      </c>
      <c r="D82" s="43">
        <v>1</v>
      </c>
      <c r="E82" s="44">
        <v>1</v>
      </c>
    </row>
    <row r="83" spans="2:5" x14ac:dyDescent="0.25">
      <c r="B83" s="164" t="s">
        <v>58</v>
      </c>
      <c r="C83" s="66">
        <v>1</v>
      </c>
      <c r="D83" s="43">
        <v>1</v>
      </c>
      <c r="E83" s="44">
        <v>1</v>
      </c>
    </row>
    <row r="84" spans="2:5" ht="15" customHeight="1" x14ac:dyDescent="0.25">
      <c r="B84" s="164" t="s">
        <v>59</v>
      </c>
      <c r="C84" s="66">
        <v>1</v>
      </c>
      <c r="D84" s="43">
        <v>1</v>
      </c>
      <c r="E84" s="44">
        <v>1</v>
      </c>
    </row>
    <row r="85" spans="2:5" x14ac:dyDescent="0.25">
      <c r="B85" s="164" t="s">
        <v>60</v>
      </c>
      <c r="C85" s="66">
        <v>1</v>
      </c>
      <c r="D85" s="43">
        <v>1</v>
      </c>
      <c r="E85" s="44">
        <v>1</v>
      </c>
    </row>
    <row r="86" spans="2:5" x14ac:dyDescent="0.25">
      <c r="B86" s="164" t="s">
        <v>61</v>
      </c>
      <c r="C86" s="66">
        <v>1</v>
      </c>
      <c r="D86" s="43">
        <v>1</v>
      </c>
      <c r="E86" s="44">
        <v>1</v>
      </c>
    </row>
    <row r="87" spans="2:5" ht="15" customHeight="1" x14ac:dyDescent="0.25">
      <c r="B87" s="164" t="s">
        <v>62</v>
      </c>
      <c r="C87" s="66">
        <v>1</v>
      </c>
      <c r="D87" s="43">
        <v>1</v>
      </c>
      <c r="E87" s="44">
        <v>1</v>
      </c>
    </row>
    <row r="88" spans="2:5" x14ac:dyDescent="0.25">
      <c r="B88" s="164" t="s">
        <v>63</v>
      </c>
      <c r="C88" s="66">
        <v>1</v>
      </c>
      <c r="D88" s="43">
        <v>1</v>
      </c>
      <c r="E88" s="44">
        <v>1</v>
      </c>
    </row>
    <row r="89" spans="2:5" ht="15.75" thickBot="1" x14ac:dyDescent="0.3">
      <c r="B89" s="165" t="s">
        <v>64</v>
      </c>
      <c r="C89" s="78">
        <v>1</v>
      </c>
      <c r="D89" s="79">
        <v>1</v>
      </c>
      <c r="E89" s="80">
        <v>1</v>
      </c>
    </row>
    <row r="91" spans="2:5" ht="15.75" thickBot="1" x14ac:dyDescent="0.3">
      <c r="B91" t="s">
        <v>10</v>
      </c>
    </row>
    <row r="92" spans="2:5" ht="75.75" thickBot="1" x14ac:dyDescent="0.3">
      <c r="B92" s="91" t="s">
        <v>1</v>
      </c>
      <c r="C92" s="92" t="s">
        <v>20</v>
      </c>
      <c r="D92" s="92" t="s">
        <v>21</v>
      </c>
      <c r="E92" s="92" t="s">
        <v>22</v>
      </c>
    </row>
    <row r="93" spans="2:5" x14ac:dyDescent="0.25">
      <c r="B93" s="179" t="s">
        <v>65</v>
      </c>
      <c r="C93" s="65">
        <v>1</v>
      </c>
      <c r="D93" s="41">
        <v>1</v>
      </c>
      <c r="E93" s="42">
        <v>1</v>
      </c>
    </row>
    <row r="94" spans="2:5" ht="15" customHeight="1" x14ac:dyDescent="0.25">
      <c r="B94" s="180" t="s">
        <v>66</v>
      </c>
      <c r="C94" s="66">
        <v>1</v>
      </c>
      <c r="D94" s="43">
        <v>1</v>
      </c>
      <c r="E94" s="44">
        <v>1</v>
      </c>
    </row>
    <row r="95" spans="2:5" x14ac:dyDescent="0.25">
      <c r="B95" s="180" t="s">
        <v>67</v>
      </c>
      <c r="C95" s="66">
        <v>1</v>
      </c>
      <c r="D95" s="43">
        <v>1</v>
      </c>
      <c r="E95" s="44">
        <v>1</v>
      </c>
    </row>
    <row r="96" spans="2:5" x14ac:dyDescent="0.25">
      <c r="B96" s="180" t="s">
        <v>68</v>
      </c>
      <c r="C96" s="66">
        <v>1</v>
      </c>
      <c r="D96" s="43">
        <v>1</v>
      </c>
      <c r="E96" s="44">
        <v>1</v>
      </c>
    </row>
    <row r="97" spans="2:5" x14ac:dyDescent="0.25">
      <c r="B97" s="180" t="s">
        <v>69</v>
      </c>
      <c r="C97" s="66">
        <v>1</v>
      </c>
      <c r="D97" s="43">
        <v>1</v>
      </c>
      <c r="E97" s="44">
        <v>1</v>
      </c>
    </row>
    <row r="98" spans="2:5" x14ac:dyDescent="0.25">
      <c r="B98" s="180" t="s">
        <v>70</v>
      </c>
      <c r="C98" s="66">
        <v>1</v>
      </c>
      <c r="D98" s="43">
        <v>1</v>
      </c>
      <c r="E98" s="44">
        <v>1</v>
      </c>
    </row>
    <row r="99" spans="2:5" x14ac:dyDescent="0.25">
      <c r="B99" s="180" t="s">
        <v>71</v>
      </c>
      <c r="C99" s="66">
        <v>1</v>
      </c>
      <c r="D99" s="43">
        <v>1</v>
      </c>
      <c r="E99" s="44">
        <v>1</v>
      </c>
    </row>
    <row r="100" spans="2:5" ht="15.75" thickBot="1" x14ac:dyDescent="0.3">
      <c r="B100" s="181" t="s">
        <v>72</v>
      </c>
      <c r="C100" s="78">
        <v>1</v>
      </c>
      <c r="D100" s="79">
        <v>1</v>
      </c>
      <c r="E100" s="80">
        <v>1</v>
      </c>
    </row>
    <row r="101" spans="2:5" x14ac:dyDescent="0.25">
      <c r="B101" s="51"/>
      <c r="C101" s="73"/>
      <c r="D101" s="73"/>
      <c r="E101" s="73"/>
    </row>
    <row r="102" spans="2:5" ht="18" customHeight="1" thickBot="1" x14ac:dyDescent="0.3">
      <c r="B102" s="12" t="s">
        <v>25</v>
      </c>
    </row>
    <row r="103" spans="2:5" ht="48" customHeight="1" x14ac:dyDescent="0.25">
      <c r="B103" s="91" t="s">
        <v>1</v>
      </c>
      <c r="C103" s="92" t="s">
        <v>20</v>
      </c>
      <c r="D103" s="92" t="s">
        <v>21</v>
      </c>
      <c r="E103" s="92" t="s">
        <v>22</v>
      </c>
    </row>
    <row r="104" spans="2:5" ht="12.75" customHeight="1" thickBot="1" x14ac:dyDescent="0.3">
      <c r="B104" s="149"/>
      <c r="C104" s="93"/>
      <c r="D104" s="93"/>
      <c r="E104" s="93"/>
    </row>
    <row r="105" spans="2:5" x14ac:dyDescent="0.25">
      <c r="B105" s="179" t="s">
        <v>73</v>
      </c>
      <c r="C105" s="75">
        <v>1</v>
      </c>
      <c r="D105" s="41">
        <v>1</v>
      </c>
      <c r="E105" s="42">
        <v>1</v>
      </c>
    </row>
    <row r="106" spans="2:5" ht="15" customHeight="1" x14ac:dyDescent="0.25">
      <c r="B106" s="180" t="s">
        <v>74</v>
      </c>
      <c r="C106" s="76">
        <v>1</v>
      </c>
      <c r="D106" s="43">
        <v>1</v>
      </c>
      <c r="E106" s="44">
        <v>1</v>
      </c>
    </row>
    <row r="107" spans="2:5" x14ac:dyDescent="0.25">
      <c r="B107" s="180" t="s">
        <v>75</v>
      </c>
      <c r="C107" s="76">
        <v>1</v>
      </c>
      <c r="D107" s="43">
        <v>1</v>
      </c>
      <c r="E107" s="44">
        <v>1</v>
      </c>
    </row>
    <row r="108" spans="2:5" x14ac:dyDescent="0.25">
      <c r="B108" s="180" t="s">
        <v>76</v>
      </c>
      <c r="C108" s="76">
        <v>1</v>
      </c>
      <c r="D108" s="43">
        <v>1</v>
      </c>
      <c r="E108" s="44">
        <v>1</v>
      </c>
    </row>
    <row r="109" spans="2:5" x14ac:dyDescent="0.25">
      <c r="B109" s="180" t="s">
        <v>77</v>
      </c>
      <c r="C109" s="76">
        <v>1</v>
      </c>
      <c r="D109" s="43">
        <v>1</v>
      </c>
      <c r="E109" s="44">
        <v>1</v>
      </c>
    </row>
    <row r="110" spans="2:5" x14ac:dyDescent="0.25">
      <c r="B110" s="180" t="s">
        <v>78</v>
      </c>
      <c r="C110" s="76">
        <v>1</v>
      </c>
      <c r="D110" s="43">
        <v>1</v>
      </c>
      <c r="E110" s="44">
        <v>1</v>
      </c>
    </row>
    <row r="111" spans="2:5" x14ac:dyDescent="0.25">
      <c r="B111" s="180" t="s">
        <v>79</v>
      </c>
      <c r="C111" s="76">
        <v>1</v>
      </c>
      <c r="D111" s="43">
        <v>1</v>
      </c>
      <c r="E111" s="44">
        <v>1</v>
      </c>
    </row>
    <row r="112" spans="2:5" x14ac:dyDescent="0.25">
      <c r="B112" s="180" t="s">
        <v>80</v>
      </c>
      <c r="C112" s="76">
        <v>1</v>
      </c>
      <c r="D112" s="43">
        <v>1</v>
      </c>
      <c r="E112" s="44">
        <v>1</v>
      </c>
    </row>
    <row r="113" spans="2:5" ht="15" customHeight="1" x14ac:dyDescent="0.25">
      <c r="B113" s="180" t="s">
        <v>81</v>
      </c>
      <c r="C113" s="76">
        <v>1</v>
      </c>
      <c r="D113" s="43">
        <v>1</v>
      </c>
      <c r="E113" s="44">
        <v>1</v>
      </c>
    </row>
    <row r="114" spans="2:5" x14ac:dyDescent="0.25">
      <c r="B114" s="180" t="s">
        <v>82</v>
      </c>
      <c r="C114" s="76">
        <v>1</v>
      </c>
      <c r="D114" s="43">
        <v>1</v>
      </c>
      <c r="E114" s="44">
        <v>1</v>
      </c>
    </row>
    <row r="115" spans="2:5" x14ac:dyDescent="0.25">
      <c r="B115" s="180" t="s">
        <v>83</v>
      </c>
      <c r="C115" s="76">
        <v>1</v>
      </c>
      <c r="D115" s="43">
        <v>1</v>
      </c>
      <c r="E115" s="44">
        <v>1</v>
      </c>
    </row>
    <row r="116" spans="2:5" ht="15.75" thickBot="1" x14ac:dyDescent="0.3">
      <c r="B116" s="181" t="s">
        <v>84</v>
      </c>
      <c r="C116" s="108">
        <v>1</v>
      </c>
      <c r="D116" s="79">
        <v>1</v>
      </c>
      <c r="E116" s="80">
        <v>1</v>
      </c>
    </row>
    <row r="117" spans="2:5" x14ac:dyDescent="0.25">
      <c r="B117" s="150"/>
      <c r="C117" s="81"/>
      <c r="D117" s="81"/>
      <c r="E117" s="81"/>
    </row>
    <row r="118" spans="2:5" x14ac:dyDescent="0.25">
      <c r="B118" s="81"/>
      <c r="C118" s="57"/>
      <c r="D118" s="57"/>
      <c r="E118" s="57"/>
    </row>
    <row r="119" spans="2:5" ht="15" customHeight="1" x14ac:dyDescent="0.25">
      <c r="B119" s="81"/>
      <c r="C119" s="57"/>
      <c r="D119" s="57"/>
      <c r="E119" s="57"/>
    </row>
    <row r="120" spans="2:5" x14ac:dyDescent="0.25">
      <c r="B120" s="81"/>
      <c r="C120" s="57"/>
      <c r="D120" s="57"/>
      <c r="E120" s="57"/>
    </row>
    <row r="121" spans="2:5" x14ac:dyDescent="0.25">
      <c r="B121" s="81"/>
      <c r="C121" s="57"/>
      <c r="D121" s="57"/>
      <c r="E121" s="57"/>
    </row>
    <row r="122" spans="2:5" x14ac:dyDescent="0.25">
      <c r="B122" s="81"/>
      <c r="C122" s="57"/>
      <c r="D122" s="57"/>
      <c r="E122" s="57"/>
    </row>
    <row r="123" spans="2:5" x14ac:dyDescent="0.25">
      <c r="B123" s="81"/>
      <c r="C123" s="57"/>
      <c r="D123" s="57"/>
      <c r="E123" s="57"/>
    </row>
    <row r="124" spans="2:5" x14ac:dyDescent="0.25">
      <c r="B124" s="81"/>
      <c r="C124" s="57"/>
      <c r="D124" s="57"/>
      <c r="E124" s="57"/>
    </row>
    <row r="125" spans="2:5" x14ac:dyDescent="0.25">
      <c r="B125" s="81"/>
      <c r="C125" s="57"/>
      <c r="D125" s="57"/>
      <c r="E125" s="57"/>
    </row>
    <row r="126" spans="2:5" x14ac:dyDescent="0.25">
      <c r="B126" s="81"/>
      <c r="C126" s="57"/>
      <c r="D126" s="57"/>
      <c r="E126" s="57"/>
    </row>
    <row r="127" spans="2:5" x14ac:dyDescent="0.25">
      <c r="B127" s="150"/>
      <c r="C127" s="81"/>
      <c r="D127" s="81"/>
      <c r="E127" s="81"/>
    </row>
    <row r="128" spans="2:5" x14ac:dyDescent="0.25">
      <c r="B128" s="71"/>
      <c r="C128" s="81"/>
      <c r="D128" s="81"/>
      <c r="E128" s="81"/>
    </row>
    <row r="129" spans="2:5" x14ac:dyDescent="0.25">
      <c r="B129" s="150"/>
      <c r="C129" s="81"/>
      <c r="D129" s="81"/>
      <c r="E129" s="81"/>
    </row>
    <row r="130" spans="2:5" x14ac:dyDescent="0.25">
      <c r="B130" s="81"/>
      <c r="C130" s="57"/>
      <c r="D130" s="57"/>
      <c r="E130" s="57"/>
    </row>
    <row r="131" spans="2:5" x14ac:dyDescent="0.25">
      <c r="B131" s="81"/>
      <c r="C131" s="57"/>
      <c r="D131" s="57"/>
      <c r="E131" s="57"/>
    </row>
    <row r="132" spans="2:5" x14ac:dyDescent="0.25">
      <c r="B132" s="81"/>
      <c r="C132" s="57"/>
      <c r="D132" s="57"/>
      <c r="E132" s="57"/>
    </row>
    <row r="133" spans="2:5" x14ac:dyDescent="0.25">
      <c r="B133" s="81"/>
      <c r="C133" s="57"/>
      <c r="D133" s="57"/>
      <c r="E133" s="57"/>
    </row>
    <row r="134" spans="2:5" x14ac:dyDescent="0.25">
      <c r="B134" s="81"/>
      <c r="C134" s="57"/>
      <c r="D134" s="57"/>
      <c r="E134" s="57"/>
    </row>
    <row r="135" spans="2:5" x14ac:dyDescent="0.25">
      <c r="B135" s="81"/>
      <c r="C135" s="57"/>
      <c r="D135" s="57"/>
      <c r="E135" s="57"/>
    </row>
    <row r="136" spans="2:5" x14ac:dyDescent="0.25">
      <c r="B136" s="81"/>
      <c r="C136" s="57"/>
      <c r="D136" s="57"/>
      <c r="E136" s="57"/>
    </row>
    <row r="137" spans="2:5" x14ac:dyDescent="0.25">
      <c r="B137" s="81"/>
      <c r="C137" s="81"/>
      <c r="D137" s="81"/>
      <c r="E137" s="81"/>
    </row>
    <row r="138" spans="2:5" x14ac:dyDescent="0.25">
      <c r="B138" s="81"/>
      <c r="C138" s="81"/>
      <c r="D138" s="81"/>
      <c r="E138" s="81"/>
    </row>
    <row r="139" spans="2:5" x14ac:dyDescent="0.25">
      <c r="B139" s="71"/>
      <c r="C139" s="81"/>
      <c r="D139" s="81"/>
      <c r="E139" s="81"/>
    </row>
    <row r="140" spans="2:5" x14ac:dyDescent="0.25">
      <c r="B140" s="150"/>
      <c r="C140" s="81"/>
      <c r="D140" s="81"/>
      <c r="E140" s="81"/>
    </row>
    <row r="141" spans="2:5" ht="15" customHeight="1" x14ac:dyDescent="0.25">
      <c r="B141" s="81"/>
      <c r="C141" s="57"/>
      <c r="D141" s="57"/>
      <c r="E141" s="57"/>
    </row>
    <row r="142" spans="2:5" ht="17.25" customHeight="1" x14ac:dyDescent="0.25">
      <c r="B142" s="81"/>
      <c r="C142" s="57"/>
      <c r="D142" s="57"/>
      <c r="E142" s="57"/>
    </row>
    <row r="143" spans="2:5" x14ac:dyDescent="0.25">
      <c r="B143" s="81"/>
      <c r="C143" s="57"/>
      <c r="D143" s="57"/>
      <c r="E143" s="57"/>
    </row>
    <row r="144" spans="2:5" x14ac:dyDescent="0.25">
      <c r="B144" s="81"/>
      <c r="C144" s="57"/>
      <c r="D144" s="57"/>
      <c r="E144" s="57"/>
    </row>
    <row r="145" spans="2:5" x14ac:dyDescent="0.25">
      <c r="B145" s="81"/>
      <c r="C145" s="57"/>
      <c r="D145" s="57"/>
      <c r="E145" s="57"/>
    </row>
    <row r="146" spans="2:5" x14ac:dyDescent="0.25">
      <c r="B146" s="81"/>
      <c r="C146" s="57"/>
      <c r="D146" s="57"/>
      <c r="E146" s="57"/>
    </row>
    <row r="147" spans="2:5" x14ac:dyDescent="0.25">
      <c r="B147" s="81"/>
      <c r="C147" s="57"/>
      <c r="D147" s="57"/>
      <c r="E147" s="57"/>
    </row>
    <row r="148" spans="2:5" x14ac:dyDescent="0.25">
      <c r="B148" s="81"/>
      <c r="C148" s="57"/>
      <c r="D148" s="57"/>
      <c r="E148" s="57"/>
    </row>
    <row r="149" spans="2:5" x14ac:dyDescent="0.25">
      <c r="B149" s="81"/>
      <c r="C149" s="57"/>
      <c r="D149" s="57"/>
      <c r="E149" s="57"/>
    </row>
    <row r="150" spans="2:5" x14ac:dyDescent="0.25">
      <c r="B150" s="81"/>
      <c r="C150" s="57"/>
      <c r="D150" s="57"/>
      <c r="E150" s="57"/>
    </row>
    <row r="151" spans="2:5" x14ac:dyDescent="0.25">
      <c r="B151" s="81"/>
      <c r="C151" s="57"/>
      <c r="D151" s="57"/>
      <c r="E151" s="57"/>
    </row>
    <row r="152" spans="2:5" ht="1.5" customHeight="1" x14ac:dyDescent="0.25">
      <c r="B152" s="150"/>
      <c r="C152" s="81"/>
      <c r="D152" s="81"/>
      <c r="E152" s="81"/>
    </row>
    <row r="153" spans="2:5" x14ac:dyDescent="0.25">
      <c r="B153" s="81"/>
      <c r="C153" s="58"/>
      <c r="D153" s="58"/>
      <c r="E153" s="58"/>
    </row>
    <row r="154" spans="2:5" x14ac:dyDescent="0.25">
      <c r="B154" s="81"/>
      <c r="C154" s="58"/>
      <c r="D154" s="58"/>
      <c r="E154" s="58"/>
    </row>
    <row r="155" spans="2:5" x14ac:dyDescent="0.25">
      <c r="B155" s="81"/>
      <c r="C155" s="58"/>
      <c r="D155" s="58"/>
      <c r="E155" s="58"/>
    </row>
    <row r="156" spans="2:5" x14ac:dyDescent="0.25">
      <c r="B156" s="10"/>
      <c r="C156" s="58"/>
      <c r="D156" s="58"/>
      <c r="E156" s="58"/>
    </row>
    <row r="157" spans="2:5" x14ac:dyDescent="0.25">
      <c r="B157" s="10"/>
      <c r="C157" s="58"/>
      <c r="D157" s="58"/>
      <c r="E157" s="58"/>
    </row>
    <row r="158" spans="2:5" x14ac:dyDescent="0.25">
      <c r="B158" s="10"/>
      <c r="C158" s="58"/>
      <c r="D158" s="58"/>
      <c r="E158" s="58"/>
    </row>
    <row r="159" spans="2:5" x14ac:dyDescent="0.25">
      <c r="B159" s="10"/>
      <c r="C159" s="58"/>
      <c r="D159" s="58"/>
      <c r="E159" s="58"/>
    </row>
    <row r="160" spans="2:5" x14ac:dyDescent="0.25">
      <c r="B160" s="10"/>
      <c r="C160" s="58"/>
      <c r="D160" s="58"/>
      <c r="E160" s="58"/>
    </row>
    <row r="161" spans="2:5" x14ac:dyDescent="0.25">
      <c r="B161" s="10"/>
      <c r="C161" s="58"/>
      <c r="D161" s="58"/>
      <c r="E161" s="58"/>
    </row>
  </sheetData>
  <mergeCells count="46">
    <mergeCell ref="H46:H47"/>
    <mergeCell ref="I46:K46"/>
    <mergeCell ref="R4:R5"/>
    <mergeCell ref="P34:P35"/>
    <mergeCell ref="Q34:Q35"/>
    <mergeCell ref="R34:R35"/>
    <mergeCell ref="Q46:Q47"/>
    <mergeCell ref="R46:R47"/>
    <mergeCell ref="P4:P5"/>
    <mergeCell ref="P46:P47"/>
    <mergeCell ref="Q4:Q5"/>
    <mergeCell ref="M46:O46"/>
    <mergeCell ref="M4:O4"/>
    <mergeCell ref="M34:O34"/>
    <mergeCell ref="A60:B60"/>
    <mergeCell ref="C4:G4"/>
    <mergeCell ref="A44:B44"/>
    <mergeCell ref="C34:G34"/>
    <mergeCell ref="L46:L47"/>
    <mergeCell ref="L4:L5"/>
    <mergeCell ref="H34:H35"/>
    <mergeCell ref="I34:K34"/>
    <mergeCell ref="L34:L35"/>
    <mergeCell ref="H4:H5"/>
    <mergeCell ref="I4:K4"/>
    <mergeCell ref="A46:A47"/>
    <mergeCell ref="B46:B47"/>
    <mergeCell ref="C46:G46"/>
    <mergeCell ref="A32:B32"/>
    <mergeCell ref="A34:A35"/>
    <mergeCell ref="B34:B35"/>
    <mergeCell ref="A1:R1"/>
    <mergeCell ref="A2:R2"/>
    <mergeCell ref="A17:A18"/>
    <mergeCell ref="B17:B18"/>
    <mergeCell ref="C17:G17"/>
    <mergeCell ref="H17:H18"/>
    <mergeCell ref="I17:K17"/>
    <mergeCell ref="L17:L18"/>
    <mergeCell ref="M17:O17"/>
    <mergeCell ref="P17:P18"/>
    <mergeCell ref="Q17:Q18"/>
    <mergeCell ref="R17:R18"/>
    <mergeCell ref="A4:A5"/>
    <mergeCell ref="B4:B5"/>
    <mergeCell ref="A15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6"/>
  <sheetViews>
    <sheetView zoomScale="90" zoomScaleNormal="90" workbookViewId="0">
      <selection activeCell="U10" sqref="U10"/>
    </sheetView>
  </sheetViews>
  <sheetFormatPr defaultRowHeight="15" x14ac:dyDescent="0.25"/>
  <cols>
    <col min="1" max="1" width="6.85546875" customWidth="1"/>
    <col min="2" max="2" width="26.85546875" customWidth="1"/>
    <col min="3" max="3" width="7" customWidth="1"/>
    <col min="4" max="4" width="7.42578125" customWidth="1"/>
    <col min="5" max="5" width="7.28515625" customWidth="1"/>
    <col min="6" max="6" width="7" customWidth="1"/>
    <col min="7" max="7" width="6.28515625" customWidth="1"/>
    <col min="8" max="8" width="11" customWidth="1"/>
    <col min="11" max="12" width="10.42578125" customWidth="1"/>
    <col min="13" max="14" width="6.42578125" customWidth="1"/>
    <col min="15" max="15" width="6.140625" customWidth="1"/>
    <col min="16" max="16" width="10.7109375" customWidth="1"/>
    <col min="17" max="17" width="11.5703125" customWidth="1"/>
    <col min="18" max="18" width="11.140625" customWidth="1"/>
  </cols>
  <sheetData>
    <row r="1" spans="1:20" ht="18" customHeight="1" thickBot="1" x14ac:dyDescent="0.35">
      <c r="A1" s="278" t="s">
        <v>144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80"/>
    </row>
    <row r="2" spans="1:20" ht="19.5" thickBot="1" x14ac:dyDescent="0.3">
      <c r="A2" s="251" t="s">
        <v>32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4"/>
    </row>
    <row r="3" spans="1:20" ht="19.5" thickBot="1" x14ac:dyDescent="0.3">
      <c r="A3" s="151"/>
      <c r="B3" s="212" t="s">
        <v>51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72"/>
    </row>
    <row r="4" spans="1:20" ht="46.5" customHeight="1" thickBot="1" x14ac:dyDescent="0.3">
      <c r="A4" s="247" t="s">
        <v>0</v>
      </c>
      <c r="B4" s="247" t="s">
        <v>1</v>
      </c>
      <c r="C4" s="254" t="s">
        <v>2</v>
      </c>
      <c r="D4" s="252"/>
      <c r="E4" s="252"/>
      <c r="F4" s="252"/>
      <c r="G4" s="253"/>
      <c r="H4" s="255" t="s">
        <v>6</v>
      </c>
      <c r="I4" s="257" t="s">
        <v>3</v>
      </c>
      <c r="J4" s="258"/>
      <c r="K4" s="259"/>
      <c r="L4" s="255" t="s">
        <v>6</v>
      </c>
      <c r="M4" s="257" t="s">
        <v>4</v>
      </c>
      <c r="N4" s="258"/>
      <c r="O4" s="259"/>
      <c r="P4" s="255" t="s">
        <v>6</v>
      </c>
      <c r="Q4" s="255" t="s">
        <v>5</v>
      </c>
      <c r="R4" s="255" t="s">
        <v>6</v>
      </c>
      <c r="S4" s="72"/>
    </row>
    <row r="5" spans="1:20" ht="15.75" thickBot="1" x14ac:dyDescent="0.3">
      <c r="A5" s="285"/>
      <c r="B5" s="285"/>
      <c r="C5" s="152">
        <v>1</v>
      </c>
      <c r="D5" s="153">
        <v>2</v>
      </c>
      <c r="E5" s="153">
        <v>3</v>
      </c>
      <c r="F5" s="153">
        <v>4</v>
      </c>
      <c r="G5" s="154">
        <v>5</v>
      </c>
      <c r="H5" s="256"/>
      <c r="I5" s="155">
        <v>1</v>
      </c>
      <c r="J5" s="153">
        <v>2</v>
      </c>
      <c r="K5" s="154">
        <v>3</v>
      </c>
      <c r="L5" s="256"/>
      <c r="M5" s="152">
        <v>1</v>
      </c>
      <c r="N5" s="153">
        <v>2</v>
      </c>
      <c r="O5" s="153">
        <v>3</v>
      </c>
      <c r="P5" s="256"/>
      <c r="Q5" s="256"/>
      <c r="R5" s="256"/>
      <c r="S5" s="72"/>
    </row>
    <row r="6" spans="1:20" x14ac:dyDescent="0.25">
      <c r="A6" s="7">
        <v>1</v>
      </c>
      <c r="B6" s="163" t="s">
        <v>88</v>
      </c>
      <c r="C6" s="158">
        <v>2</v>
      </c>
      <c r="D6" s="159">
        <v>2</v>
      </c>
      <c r="E6" s="159">
        <v>2</v>
      </c>
      <c r="F6" s="159">
        <v>2</v>
      </c>
      <c r="G6" s="177">
        <v>2</v>
      </c>
      <c r="H6" s="49">
        <f>AVERAGE(C6:D6:E6:F6:G6)</f>
        <v>2</v>
      </c>
      <c r="I6" s="200">
        <v>2</v>
      </c>
      <c r="J6" s="159">
        <v>2</v>
      </c>
      <c r="K6" s="177">
        <v>2</v>
      </c>
      <c r="L6" s="49">
        <f>AVERAGE(I6:J6:K6)</f>
        <v>2</v>
      </c>
      <c r="M6" s="200">
        <v>2</v>
      </c>
      <c r="N6" s="159">
        <v>2</v>
      </c>
      <c r="O6" s="177">
        <v>2</v>
      </c>
      <c r="P6" s="49">
        <f>AVERAGE(M6:N6:O6:O6)</f>
        <v>2</v>
      </c>
      <c r="Q6" s="2">
        <f>C6+D6+E6+F6+G6+I6+J6+K6+M6+N6+O6</f>
        <v>22</v>
      </c>
      <c r="R6" s="105">
        <f>AVERAGE(C6:D6:E6:F6:G6:I6:J6:K6:M6:N6:O6:O6)</f>
        <v>2</v>
      </c>
      <c r="S6" s="72"/>
    </row>
    <row r="7" spans="1:20" x14ac:dyDescent="0.25">
      <c r="A7" s="216">
        <v>2</v>
      </c>
      <c r="B7" s="217" t="s">
        <v>89</v>
      </c>
      <c r="C7" s="160">
        <v>2</v>
      </c>
      <c r="D7" s="156">
        <v>2</v>
      </c>
      <c r="E7" s="156">
        <v>2</v>
      </c>
      <c r="F7" s="156">
        <v>2</v>
      </c>
      <c r="G7" s="178">
        <v>2</v>
      </c>
      <c r="H7" s="50">
        <f>AVERAGE(C7:D7:E7:F7:G7)</f>
        <v>2</v>
      </c>
      <c r="I7" s="201">
        <v>2</v>
      </c>
      <c r="J7" s="156">
        <v>2</v>
      </c>
      <c r="K7" s="178">
        <v>2</v>
      </c>
      <c r="L7" s="50">
        <f>AVERAGE(I7:J7:K7)</f>
        <v>2</v>
      </c>
      <c r="M7" s="201">
        <v>2</v>
      </c>
      <c r="N7" s="156">
        <v>2</v>
      </c>
      <c r="O7" s="178">
        <v>2</v>
      </c>
      <c r="P7" s="50">
        <f>AVERAGE(M7:N7:O7:O7)</f>
        <v>2</v>
      </c>
      <c r="Q7" s="1">
        <f t="shared" ref="Q7:Q14" si="0">C7+D7+E7+F7+G7+I7+J7+K7+M7+N7+O7</f>
        <v>22</v>
      </c>
      <c r="R7" s="106">
        <f>AVERAGE(C7:D7:E7:F7:G7:I7:J7:K7:M7:N7:O7:O7)</f>
        <v>2</v>
      </c>
      <c r="S7" s="81"/>
    </row>
    <row r="8" spans="1:20" x14ac:dyDescent="0.25">
      <c r="A8" s="216">
        <v>3</v>
      </c>
      <c r="B8" s="217" t="s">
        <v>90</v>
      </c>
      <c r="C8" s="160">
        <v>2</v>
      </c>
      <c r="D8" s="156">
        <v>2</v>
      </c>
      <c r="E8" s="156">
        <v>2</v>
      </c>
      <c r="F8" s="156">
        <v>2</v>
      </c>
      <c r="G8" s="178">
        <v>2</v>
      </c>
      <c r="H8" s="50">
        <f>AVERAGE(C8:D8:E8:F8:G8)</f>
        <v>2</v>
      </c>
      <c r="I8" s="201">
        <v>2</v>
      </c>
      <c r="J8" s="156">
        <v>2</v>
      </c>
      <c r="K8" s="178">
        <v>2</v>
      </c>
      <c r="L8" s="50">
        <f>AVERAGE(I8:J8:K8)</f>
        <v>2</v>
      </c>
      <c r="M8" s="201">
        <v>2</v>
      </c>
      <c r="N8" s="156">
        <v>2</v>
      </c>
      <c r="O8" s="178">
        <v>2</v>
      </c>
      <c r="P8" s="50">
        <f>AVERAGE(M8:N8:O8:O8)</f>
        <v>2</v>
      </c>
      <c r="Q8" s="1">
        <f t="shared" si="0"/>
        <v>22</v>
      </c>
      <c r="R8" s="106">
        <f>AVERAGE(C8:D8:E8:F8:G8:I8:J8:K8:M8:N8:O8:O8)</f>
        <v>2</v>
      </c>
      <c r="S8" s="81"/>
    </row>
    <row r="9" spans="1:20" x14ac:dyDescent="0.25">
      <c r="A9" s="216">
        <v>4</v>
      </c>
      <c r="B9" s="217" t="s">
        <v>91</v>
      </c>
      <c r="C9" s="160">
        <v>2</v>
      </c>
      <c r="D9" s="156">
        <v>2</v>
      </c>
      <c r="E9" s="156">
        <v>2</v>
      </c>
      <c r="F9" s="156">
        <v>2</v>
      </c>
      <c r="G9" s="178">
        <v>2</v>
      </c>
      <c r="H9" s="50">
        <f>AVERAGE(C9:D9:E9:F9:G9)</f>
        <v>2</v>
      </c>
      <c r="I9" s="201">
        <v>2</v>
      </c>
      <c r="J9" s="156">
        <v>2</v>
      </c>
      <c r="K9" s="178">
        <v>2</v>
      </c>
      <c r="L9" s="50">
        <f>AVERAGE(I9:J9:K9)</f>
        <v>2</v>
      </c>
      <c r="M9" s="201">
        <v>2</v>
      </c>
      <c r="N9" s="156">
        <v>2</v>
      </c>
      <c r="O9" s="178">
        <v>2</v>
      </c>
      <c r="P9" s="50">
        <f>AVERAGE(M9:N9:O9:O9)</f>
        <v>2</v>
      </c>
      <c r="Q9" s="1">
        <f t="shared" si="0"/>
        <v>22</v>
      </c>
      <c r="R9" s="106">
        <f>AVERAGE(C9:D9:E9:F9:G9:I9:J9:K9:M9:N9:O9:O9)</f>
        <v>2</v>
      </c>
      <c r="S9" s="81"/>
    </row>
    <row r="10" spans="1:20" x14ac:dyDescent="0.25">
      <c r="A10" s="216">
        <v>5</v>
      </c>
      <c r="B10" s="217" t="s">
        <v>92</v>
      </c>
      <c r="C10" s="160">
        <v>2</v>
      </c>
      <c r="D10" s="156">
        <v>2</v>
      </c>
      <c r="E10" s="156">
        <v>2</v>
      </c>
      <c r="F10" s="156">
        <v>2</v>
      </c>
      <c r="G10" s="178">
        <v>2</v>
      </c>
      <c r="H10" s="50">
        <f>AVERAGE(C10:D10:E10:F10:G10)</f>
        <v>2</v>
      </c>
      <c r="I10" s="201">
        <v>2</v>
      </c>
      <c r="J10" s="156">
        <v>2</v>
      </c>
      <c r="K10" s="178">
        <v>2</v>
      </c>
      <c r="L10" s="50">
        <f>AVERAGE(I10:J10:K10)</f>
        <v>2</v>
      </c>
      <c r="M10" s="201">
        <v>2</v>
      </c>
      <c r="N10" s="156">
        <v>2</v>
      </c>
      <c r="O10" s="178">
        <v>2</v>
      </c>
      <c r="P10" s="50">
        <f>AVERAGE(M10:N10:O10:O10)</f>
        <v>2</v>
      </c>
      <c r="Q10" s="1">
        <f t="shared" si="0"/>
        <v>22</v>
      </c>
      <c r="R10" s="106">
        <f>AVERAGE(C10:D10:E10:F10:G10:I10:J10:K10:M10:N10:O10:O10)</f>
        <v>2</v>
      </c>
      <c r="S10" s="81"/>
    </row>
    <row r="11" spans="1:20" x14ac:dyDescent="0.25">
      <c r="A11" s="216">
        <v>6</v>
      </c>
      <c r="B11" s="217" t="s">
        <v>93</v>
      </c>
      <c r="C11" s="160">
        <v>2</v>
      </c>
      <c r="D11" s="156">
        <v>2</v>
      </c>
      <c r="E11" s="156">
        <v>2</v>
      </c>
      <c r="F11" s="156">
        <v>2</v>
      </c>
      <c r="G11" s="178">
        <v>2</v>
      </c>
      <c r="H11" s="50">
        <f>AVERAGE(C11:D11:E11:F11:G11)</f>
        <v>2</v>
      </c>
      <c r="I11" s="201">
        <v>2</v>
      </c>
      <c r="J11" s="156">
        <v>2</v>
      </c>
      <c r="K11" s="178">
        <v>2</v>
      </c>
      <c r="L11" s="50">
        <f>AVERAGE(I11:J11:K11)</f>
        <v>2</v>
      </c>
      <c r="M11" s="201">
        <v>2</v>
      </c>
      <c r="N11" s="156">
        <v>2</v>
      </c>
      <c r="O11" s="178">
        <v>2</v>
      </c>
      <c r="P11" s="50">
        <f>AVERAGE(M11:N11:O11:O11)</f>
        <v>2</v>
      </c>
      <c r="Q11" s="1">
        <f t="shared" si="0"/>
        <v>22</v>
      </c>
      <c r="R11" s="106">
        <f>AVERAGE(C11:D11:E11:F11:G11:I11:J11:K11:M11:N11:O11:O11)</f>
        <v>2</v>
      </c>
      <c r="S11" s="81"/>
    </row>
    <row r="12" spans="1:20" x14ac:dyDescent="0.25">
      <c r="A12" s="216">
        <v>7</v>
      </c>
      <c r="B12" s="217" t="s">
        <v>94</v>
      </c>
      <c r="C12" s="160">
        <v>2</v>
      </c>
      <c r="D12" s="156">
        <v>2</v>
      </c>
      <c r="E12" s="156">
        <v>2</v>
      </c>
      <c r="F12" s="156">
        <v>2</v>
      </c>
      <c r="G12" s="178">
        <v>2</v>
      </c>
      <c r="H12" s="50">
        <f>AVERAGE(C12:D12:E12:F12:G12)</f>
        <v>2</v>
      </c>
      <c r="I12" s="201">
        <v>2</v>
      </c>
      <c r="J12" s="156">
        <v>2</v>
      </c>
      <c r="K12" s="178">
        <v>2</v>
      </c>
      <c r="L12" s="50">
        <f>AVERAGE(I12:J12:K12)</f>
        <v>2</v>
      </c>
      <c r="M12" s="201">
        <v>2</v>
      </c>
      <c r="N12" s="156">
        <v>2</v>
      </c>
      <c r="O12" s="178">
        <v>2</v>
      </c>
      <c r="P12" s="50">
        <f>AVERAGE(M12:N12:O12:O12)</f>
        <v>2</v>
      </c>
      <c r="Q12" s="1">
        <f t="shared" si="0"/>
        <v>22</v>
      </c>
      <c r="R12" s="106">
        <f>AVERAGE(C12:D12:E12:F12:G12:I12:J12:K12:M12:N12:O12:O12)</f>
        <v>2</v>
      </c>
      <c r="S12" s="81"/>
    </row>
    <row r="13" spans="1:20" x14ac:dyDescent="0.25">
      <c r="A13" s="216">
        <v>8</v>
      </c>
      <c r="B13" s="217" t="s">
        <v>95</v>
      </c>
      <c r="C13" s="160">
        <v>2</v>
      </c>
      <c r="D13" s="156">
        <v>2</v>
      </c>
      <c r="E13" s="156">
        <v>2</v>
      </c>
      <c r="F13" s="156">
        <v>2</v>
      </c>
      <c r="G13" s="178">
        <v>2</v>
      </c>
      <c r="H13" s="50">
        <f>AVERAGE(C13:D13:E13:F13:G13)</f>
        <v>2</v>
      </c>
      <c r="I13" s="201">
        <v>2</v>
      </c>
      <c r="J13" s="156">
        <v>2</v>
      </c>
      <c r="K13" s="178">
        <v>2</v>
      </c>
      <c r="L13" s="50">
        <f>AVERAGE(I13:J13:K13)</f>
        <v>2</v>
      </c>
      <c r="M13" s="201">
        <v>2</v>
      </c>
      <c r="N13" s="156">
        <v>2</v>
      </c>
      <c r="O13" s="178">
        <v>2</v>
      </c>
      <c r="P13" s="50">
        <f>AVERAGE(M13:N13:O13:O13)</f>
        <v>2</v>
      </c>
      <c r="Q13" s="1">
        <f t="shared" si="0"/>
        <v>22</v>
      </c>
      <c r="R13" s="106">
        <f>AVERAGE(C13:D13:E13:F13:G13:I13:J13:K13:M13:N13:O13:O13)</f>
        <v>2</v>
      </c>
      <c r="S13" s="81"/>
    </row>
    <row r="14" spans="1:20" x14ac:dyDescent="0.25">
      <c r="A14" s="216">
        <v>9</v>
      </c>
      <c r="B14" s="217" t="s">
        <v>96</v>
      </c>
      <c r="C14" s="160">
        <v>2</v>
      </c>
      <c r="D14" s="156">
        <v>2</v>
      </c>
      <c r="E14" s="156">
        <v>2</v>
      </c>
      <c r="F14" s="156">
        <v>2</v>
      </c>
      <c r="G14" s="178">
        <v>2</v>
      </c>
      <c r="H14" s="50">
        <f>AVERAGE(C14:D14:E14:F14:G14)</f>
        <v>2</v>
      </c>
      <c r="I14" s="201">
        <v>2</v>
      </c>
      <c r="J14" s="156">
        <v>2</v>
      </c>
      <c r="K14" s="178">
        <v>2</v>
      </c>
      <c r="L14" s="50">
        <f>AVERAGE(I14:J14:K14)</f>
        <v>2</v>
      </c>
      <c r="M14" s="201">
        <v>2</v>
      </c>
      <c r="N14" s="156">
        <v>2</v>
      </c>
      <c r="O14" s="178">
        <v>2</v>
      </c>
      <c r="P14" s="50">
        <f>AVERAGE(M14:N14:O14:O14)</f>
        <v>2</v>
      </c>
      <c r="Q14" s="1">
        <f t="shared" si="0"/>
        <v>22</v>
      </c>
      <c r="R14" s="106">
        <f>AVERAGE(C14:D14:E14:F14:G14:I14:J14:K14:M14:N14:O14:O14)</f>
        <v>2</v>
      </c>
      <c r="S14" s="81"/>
    </row>
    <row r="15" spans="1:20" x14ac:dyDescent="0.25">
      <c r="A15" s="8">
        <v>10</v>
      </c>
      <c r="B15" s="164" t="s">
        <v>97</v>
      </c>
      <c r="C15" s="160">
        <v>2</v>
      </c>
      <c r="D15" s="156">
        <v>2</v>
      </c>
      <c r="E15" s="156">
        <v>2</v>
      </c>
      <c r="F15" s="156">
        <v>2</v>
      </c>
      <c r="G15" s="178">
        <v>2</v>
      </c>
      <c r="H15" s="50">
        <f>AVERAGE(C15:D15:E15:F15:G15)</f>
        <v>2</v>
      </c>
      <c r="I15" s="201">
        <v>2</v>
      </c>
      <c r="J15" s="156">
        <v>2</v>
      </c>
      <c r="K15" s="178">
        <v>2</v>
      </c>
      <c r="L15" s="50">
        <f>AVERAGE(I15:J15:K15)</f>
        <v>2</v>
      </c>
      <c r="M15" s="201">
        <v>2</v>
      </c>
      <c r="N15" s="156">
        <v>2</v>
      </c>
      <c r="O15" s="178">
        <v>2</v>
      </c>
      <c r="P15" s="50">
        <f>AVERAGE(M15:N15:O15:O15)</f>
        <v>2</v>
      </c>
      <c r="Q15" s="1">
        <f t="shared" ref="Q15:Q22" si="1">C15+D15+E15+F15+G15+I15+J15+K15+M15+N15+O15</f>
        <v>22</v>
      </c>
      <c r="R15" s="106">
        <f>AVERAGE(C15:D15:E15:F15:G15:I15:J15:K15:M15:N15:O15:O15)</f>
        <v>2</v>
      </c>
      <c r="S15" s="72"/>
    </row>
    <row r="16" spans="1:20" x14ac:dyDescent="0.25">
      <c r="A16" s="8">
        <v>11</v>
      </c>
      <c r="B16" s="164" t="s">
        <v>98</v>
      </c>
      <c r="C16" s="160">
        <v>2</v>
      </c>
      <c r="D16" s="156">
        <v>2</v>
      </c>
      <c r="E16" s="156">
        <v>2</v>
      </c>
      <c r="F16" s="156">
        <v>2</v>
      </c>
      <c r="G16" s="178">
        <v>2</v>
      </c>
      <c r="H16" s="50">
        <f>AVERAGE(C16:D16:E16:F16:G16)</f>
        <v>2</v>
      </c>
      <c r="I16" s="201">
        <v>2</v>
      </c>
      <c r="J16" s="156">
        <v>2</v>
      </c>
      <c r="K16" s="178">
        <v>2</v>
      </c>
      <c r="L16" s="50">
        <f>AVERAGE(I16:J16:K16)</f>
        <v>2</v>
      </c>
      <c r="M16" s="201">
        <v>2</v>
      </c>
      <c r="N16" s="156">
        <v>2</v>
      </c>
      <c r="O16" s="178">
        <v>2</v>
      </c>
      <c r="P16" s="50">
        <f>AVERAGE(M16:N16:O16:O16)</f>
        <v>2</v>
      </c>
      <c r="Q16" s="1">
        <f t="shared" si="1"/>
        <v>22</v>
      </c>
      <c r="R16" s="106">
        <f>AVERAGE(C16:D16:E16:F16:G16:I16:J16:K16:M16:N16:O16:O16)</f>
        <v>2</v>
      </c>
      <c r="S16" s="72"/>
      <c r="T16" t="s">
        <v>8</v>
      </c>
    </row>
    <row r="17" spans="1:19" x14ac:dyDescent="0.25">
      <c r="A17" s="8">
        <v>12</v>
      </c>
      <c r="B17" s="164" t="s">
        <v>99</v>
      </c>
      <c r="C17" s="160">
        <v>2</v>
      </c>
      <c r="D17" s="156">
        <v>2</v>
      </c>
      <c r="E17" s="156">
        <v>2</v>
      </c>
      <c r="F17" s="156">
        <v>2</v>
      </c>
      <c r="G17" s="178">
        <v>2</v>
      </c>
      <c r="H17" s="50">
        <f>AVERAGE(C17:D17:E17:F17:G17)</f>
        <v>2</v>
      </c>
      <c r="I17" s="201">
        <v>2</v>
      </c>
      <c r="J17" s="156">
        <v>2</v>
      </c>
      <c r="K17" s="178">
        <v>2</v>
      </c>
      <c r="L17" s="50">
        <f>AVERAGE(I17:J17:K17)</f>
        <v>2</v>
      </c>
      <c r="M17" s="201">
        <v>2</v>
      </c>
      <c r="N17" s="156">
        <v>2</v>
      </c>
      <c r="O17" s="178">
        <v>2</v>
      </c>
      <c r="P17" s="50">
        <f>AVERAGE(M17:N17:O17:O17)</f>
        <v>2</v>
      </c>
      <c r="Q17" s="1">
        <f t="shared" si="1"/>
        <v>22</v>
      </c>
      <c r="R17" s="106">
        <f>AVERAGE(C17:D17:E17:F17:G17:I17:J17:K17:M17:N17:O17:O17)</f>
        <v>2</v>
      </c>
      <c r="S17" s="72"/>
    </row>
    <row r="18" spans="1:19" x14ac:dyDescent="0.25">
      <c r="A18" s="8">
        <v>13</v>
      </c>
      <c r="B18" s="164" t="s">
        <v>100</v>
      </c>
      <c r="C18" s="160">
        <v>2</v>
      </c>
      <c r="D18" s="156">
        <v>2</v>
      </c>
      <c r="E18" s="156">
        <v>2</v>
      </c>
      <c r="F18" s="156">
        <v>2</v>
      </c>
      <c r="G18" s="178">
        <v>2</v>
      </c>
      <c r="H18" s="50">
        <f>AVERAGE(C18:D18:E18:F18:G18)</f>
        <v>2</v>
      </c>
      <c r="I18" s="201">
        <v>2</v>
      </c>
      <c r="J18" s="156">
        <v>2</v>
      </c>
      <c r="K18" s="178">
        <v>2</v>
      </c>
      <c r="L18" s="50">
        <f>AVERAGE(I18:J18:K18)</f>
        <v>2</v>
      </c>
      <c r="M18" s="201">
        <v>2</v>
      </c>
      <c r="N18" s="156">
        <v>2</v>
      </c>
      <c r="O18" s="178">
        <v>2</v>
      </c>
      <c r="P18" s="50">
        <f>AVERAGE(M18:N18:O18:O18)</f>
        <v>2</v>
      </c>
      <c r="Q18" s="1">
        <f t="shared" si="1"/>
        <v>22</v>
      </c>
      <c r="R18" s="106">
        <f>AVERAGE(C18:D18:E18:F18:G18:I18:J18:K18:M18:N18:O18:O18)</f>
        <v>2</v>
      </c>
      <c r="S18" s="72"/>
    </row>
    <row r="19" spans="1:19" x14ac:dyDescent="0.25">
      <c r="A19" s="8">
        <v>14</v>
      </c>
      <c r="B19" s="164" t="s">
        <v>101</v>
      </c>
      <c r="C19" s="160">
        <v>2</v>
      </c>
      <c r="D19" s="156">
        <v>2</v>
      </c>
      <c r="E19" s="156">
        <v>2</v>
      </c>
      <c r="F19" s="156">
        <v>2</v>
      </c>
      <c r="G19" s="178">
        <v>2</v>
      </c>
      <c r="H19" s="50">
        <f>AVERAGE(C19:D19:E19:F19:G19)</f>
        <v>2</v>
      </c>
      <c r="I19" s="201">
        <v>2</v>
      </c>
      <c r="J19" s="156">
        <v>2</v>
      </c>
      <c r="K19" s="178">
        <v>2</v>
      </c>
      <c r="L19" s="50">
        <f>AVERAGE(I19:J19:K19)</f>
        <v>2</v>
      </c>
      <c r="M19" s="201">
        <v>2</v>
      </c>
      <c r="N19" s="156">
        <v>2</v>
      </c>
      <c r="O19" s="178">
        <v>2</v>
      </c>
      <c r="P19" s="50">
        <f>AVERAGE(M19:N19:O19:O19)</f>
        <v>2</v>
      </c>
      <c r="Q19" s="1">
        <f t="shared" si="1"/>
        <v>22</v>
      </c>
      <c r="R19" s="106">
        <f>AVERAGE(C19:D19:E19:F19:G19:I19:J19:K19:M19:N19:O19:O19)</f>
        <v>2</v>
      </c>
      <c r="S19" s="72"/>
    </row>
    <row r="20" spans="1:19" x14ac:dyDescent="0.25">
      <c r="A20" s="8">
        <v>15</v>
      </c>
      <c r="B20" s="164" t="s">
        <v>102</v>
      </c>
      <c r="C20" s="160">
        <v>2</v>
      </c>
      <c r="D20" s="156">
        <v>2</v>
      </c>
      <c r="E20" s="156">
        <v>2</v>
      </c>
      <c r="F20" s="156">
        <v>2</v>
      </c>
      <c r="G20" s="178">
        <v>2</v>
      </c>
      <c r="H20" s="50">
        <f>AVERAGE(C20:D20:E20:F20:G20)</f>
        <v>2</v>
      </c>
      <c r="I20" s="201">
        <v>2</v>
      </c>
      <c r="J20" s="156">
        <v>2</v>
      </c>
      <c r="K20" s="178">
        <v>2</v>
      </c>
      <c r="L20" s="50">
        <f>AVERAGE(I20:J20:K20)</f>
        <v>2</v>
      </c>
      <c r="M20" s="201">
        <v>2</v>
      </c>
      <c r="N20" s="156">
        <v>2</v>
      </c>
      <c r="O20" s="178">
        <v>2</v>
      </c>
      <c r="P20" s="50">
        <f>AVERAGE(M20:N20:O20:O20)</f>
        <v>2</v>
      </c>
      <c r="Q20" s="1">
        <f t="shared" si="1"/>
        <v>22</v>
      </c>
      <c r="R20" s="106">
        <f>AVERAGE(C20:D20:E20:F20:G20:I20:J20:K20:M20:N20:O20:O20)</f>
        <v>2</v>
      </c>
      <c r="S20" s="72"/>
    </row>
    <row r="21" spans="1:19" x14ac:dyDescent="0.25">
      <c r="A21" s="8">
        <v>16</v>
      </c>
      <c r="B21" s="164" t="s">
        <v>103</v>
      </c>
      <c r="C21" s="160">
        <v>2</v>
      </c>
      <c r="D21" s="156">
        <v>2</v>
      </c>
      <c r="E21" s="156">
        <v>2</v>
      </c>
      <c r="F21" s="156">
        <v>2</v>
      </c>
      <c r="G21" s="178">
        <v>2</v>
      </c>
      <c r="H21" s="50">
        <f>AVERAGE(C21:D21:E21:F21:G21)</f>
        <v>2</v>
      </c>
      <c r="I21" s="201">
        <v>2</v>
      </c>
      <c r="J21" s="156">
        <v>2</v>
      </c>
      <c r="K21" s="178">
        <v>2</v>
      </c>
      <c r="L21" s="50">
        <f>AVERAGE(I21:J21:K21)</f>
        <v>2</v>
      </c>
      <c r="M21" s="201">
        <v>2</v>
      </c>
      <c r="N21" s="156">
        <v>2</v>
      </c>
      <c r="O21" s="178">
        <v>2</v>
      </c>
      <c r="P21" s="50">
        <f>AVERAGE(M21:N21:O21:O21)</f>
        <v>2</v>
      </c>
      <c r="Q21" s="1">
        <f t="shared" si="1"/>
        <v>22</v>
      </c>
      <c r="R21" s="106">
        <f>AVERAGE(C21:D21:E21:F21:G21:I21:J21:K21:M21:N21:O21:O21)</f>
        <v>2</v>
      </c>
      <c r="S21" s="72"/>
    </row>
    <row r="22" spans="1:19" ht="15.75" thickBot="1" x14ac:dyDescent="0.3">
      <c r="A22" s="77">
        <v>17</v>
      </c>
      <c r="B22" s="218" t="s">
        <v>104</v>
      </c>
      <c r="C22" s="182">
        <v>2</v>
      </c>
      <c r="D22" s="183">
        <v>2</v>
      </c>
      <c r="E22" s="183">
        <v>2</v>
      </c>
      <c r="F22" s="183">
        <v>2</v>
      </c>
      <c r="G22" s="193">
        <v>2</v>
      </c>
      <c r="H22" s="85">
        <f>AVERAGE(C22:D22:E22:F22:G22)</f>
        <v>2</v>
      </c>
      <c r="I22" s="203">
        <v>2</v>
      </c>
      <c r="J22" s="183">
        <v>2</v>
      </c>
      <c r="K22" s="193">
        <v>2</v>
      </c>
      <c r="L22" s="85">
        <f>AVERAGE(I22:J22:K22)</f>
        <v>2</v>
      </c>
      <c r="M22" s="203">
        <v>2</v>
      </c>
      <c r="N22" s="183">
        <v>2</v>
      </c>
      <c r="O22" s="193">
        <v>2</v>
      </c>
      <c r="P22" s="85">
        <f>AVERAGE(M22:N22:O22:O22)</f>
        <v>2</v>
      </c>
      <c r="Q22" s="5">
        <f t="shared" si="1"/>
        <v>22</v>
      </c>
      <c r="R22" s="186">
        <f>AVERAGE(C22:D22:E22:F22:G22:I22:J22:K22:M22:N22:O22:O22)</f>
        <v>2</v>
      </c>
      <c r="S22" s="72"/>
    </row>
    <row r="23" spans="1:19" ht="17.25" customHeight="1" thickBot="1" x14ac:dyDescent="0.3">
      <c r="A23" s="287" t="s">
        <v>7</v>
      </c>
      <c r="B23" s="288"/>
      <c r="C23" s="52">
        <f>AVERAGE(C6:C22)</f>
        <v>2</v>
      </c>
      <c r="D23" s="53">
        <f t="shared" ref="D23:R23" si="2">AVERAGE(D6:D22)</f>
        <v>2</v>
      </c>
      <c r="E23" s="53">
        <f t="shared" si="2"/>
        <v>2</v>
      </c>
      <c r="F23" s="53">
        <f t="shared" si="2"/>
        <v>2</v>
      </c>
      <c r="G23" s="101">
        <f t="shared" si="2"/>
        <v>2</v>
      </c>
      <c r="H23" s="54">
        <f t="shared" si="2"/>
        <v>2</v>
      </c>
      <c r="I23" s="74">
        <f t="shared" si="2"/>
        <v>2</v>
      </c>
      <c r="J23" s="53">
        <f t="shared" si="2"/>
        <v>2</v>
      </c>
      <c r="K23" s="101">
        <f t="shared" si="2"/>
        <v>2</v>
      </c>
      <c r="L23" s="54">
        <f t="shared" si="2"/>
        <v>2</v>
      </c>
      <c r="M23" s="74">
        <f t="shared" si="2"/>
        <v>2</v>
      </c>
      <c r="N23" s="53">
        <f t="shared" si="2"/>
        <v>2</v>
      </c>
      <c r="O23" s="101">
        <f t="shared" si="2"/>
        <v>2</v>
      </c>
      <c r="P23" s="54">
        <f t="shared" si="2"/>
        <v>2</v>
      </c>
      <c r="Q23" s="54">
        <f t="shared" si="2"/>
        <v>22</v>
      </c>
      <c r="R23" s="102">
        <f t="shared" si="2"/>
        <v>2</v>
      </c>
      <c r="S23" s="72"/>
    </row>
    <row r="24" spans="1:19" ht="15.75" thickBot="1" x14ac:dyDescent="0.3">
      <c r="B24" s="12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2"/>
    </row>
    <row r="25" spans="1:19" ht="42" customHeight="1" thickBot="1" x14ac:dyDescent="0.3">
      <c r="A25" s="247" t="s">
        <v>0</v>
      </c>
      <c r="B25" s="247" t="s">
        <v>1</v>
      </c>
      <c r="C25" s="254" t="s">
        <v>2</v>
      </c>
      <c r="D25" s="252"/>
      <c r="E25" s="252"/>
      <c r="F25" s="252"/>
      <c r="G25" s="253"/>
      <c r="H25" s="255" t="s">
        <v>6</v>
      </c>
      <c r="I25" s="257" t="s">
        <v>3</v>
      </c>
      <c r="J25" s="258"/>
      <c r="K25" s="259"/>
      <c r="L25" s="255" t="s">
        <v>6</v>
      </c>
      <c r="M25" s="257" t="s">
        <v>4</v>
      </c>
      <c r="N25" s="258"/>
      <c r="O25" s="259"/>
      <c r="P25" s="255" t="s">
        <v>6</v>
      </c>
      <c r="Q25" s="255" t="s">
        <v>5</v>
      </c>
      <c r="R25" s="255" t="s">
        <v>6</v>
      </c>
      <c r="S25" s="72"/>
    </row>
    <row r="26" spans="1:19" ht="15.75" thickBot="1" x14ac:dyDescent="0.3">
      <c r="A26" s="285"/>
      <c r="B26" s="285"/>
      <c r="C26" s="82">
        <v>1</v>
      </c>
      <c r="D26" s="83">
        <v>2</v>
      </c>
      <c r="E26" s="83">
        <v>3</v>
      </c>
      <c r="F26" s="83">
        <v>4</v>
      </c>
      <c r="G26" s="84">
        <v>5</v>
      </c>
      <c r="H26" s="286"/>
      <c r="I26" s="83">
        <v>1</v>
      </c>
      <c r="J26" s="83">
        <v>2</v>
      </c>
      <c r="K26" s="83">
        <v>3</v>
      </c>
      <c r="L26" s="286"/>
      <c r="M26" s="82">
        <v>1</v>
      </c>
      <c r="N26" s="83">
        <v>2</v>
      </c>
      <c r="O26" s="83">
        <v>3</v>
      </c>
      <c r="P26" s="286"/>
      <c r="Q26" s="286"/>
      <c r="R26" s="286"/>
      <c r="S26" s="72"/>
    </row>
    <row r="27" spans="1:19" x14ac:dyDescent="0.25">
      <c r="A27" s="7">
        <v>1</v>
      </c>
      <c r="B27" s="179" t="s">
        <v>105</v>
      </c>
      <c r="C27" s="158">
        <v>2</v>
      </c>
      <c r="D27" s="159">
        <v>2</v>
      </c>
      <c r="E27" s="159">
        <v>2</v>
      </c>
      <c r="F27" s="159">
        <v>2</v>
      </c>
      <c r="G27" s="166">
        <v>2</v>
      </c>
      <c r="H27" s="172">
        <f>AVERAGE(C27:D27:E27:F27:G27)</f>
        <v>2</v>
      </c>
      <c r="I27" s="158">
        <v>2</v>
      </c>
      <c r="J27" s="159">
        <v>2</v>
      </c>
      <c r="K27" s="166">
        <v>2</v>
      </c>
      <c r="L27" s="172">
        <f>AVERAGE(I27:J27:K27)</f>
        <v>2</v>
      </c>
      <c r="M27" s="158">
        <v>2</v>
      </c>
      <c r="N27" s="159">
        <v>2</v>
      </c>
      <c r="O27" s="166">
        <v>2</v>
      </c>
      <c r="P27" s="172">
        <f>AVERAGE(M27:N27:O27:O27)</f>
        <v>2</v>
      </c>
      <c r="Q27" s="2">
        <f>C27+D27+E27+F27+G27+I27+J27+K27+M27+N27+O27</f>
        <v>22</v>
      </c>
      <c r="R27" s="105">
        <f>AVERAGE(C27:D27:E27:F27:G27:I27:J27:K27:M27:N27:O27:O27)</f>
        <v>2</v>
      </c>
      <c r="S27" s="72"/>
    </row>
    <row r="28" spans="1:19" x14ac:dyDescent="0.25">
      <c r="A28" s="8">
        <v>2</v>
      </c>
      <c r="B28" s="180" t="s">
        <v>106</v>
      </c>
      <c r="C28" s="160">
        <v>2</v>
      </c>
      <c r="D28" s="156">
        <v>2</v>
      </c>
      <c r="E28" s="156">
        <v>2</v>
      </c>
      <c r="F28" s="156">
        <v>2</v>
      </c>
      <c r="G28" s="167">
        <v>2</v>
      </c>
      <c r="H28" s="173">
        <f>AVERAGE(C28:D28:E28:F28:G28)</f>
        <v>2</v>
      </c>
      <c r="I28" s="160">
        <v>2</v>
      </c>
      <c r="J28" s="156">
        <v>2</v>
      </c>
      <c r="K28" s="167">
        <v>2</v>
      </c>
      <c r="L28" s="173">
        <f>AVERAGE(I28:J28:K28)</f>
        <v>2</v>
      </c>
      <c r="M28" s="160">
        <v>2</v>
      </c>
      <c r="N28" s="156">
        <v>2</v>
      </c>
      <c r="O28" s="167">
        <v>2</v>
      </c>
      <c r="P28" s="173">
        <f>AVERAGE(M28:N28:O28:O28)</f>
        <v>2</v>
      </c>
      <c r="Q28" s="1">
        <f t="shared" ref="Q28:Q36" si="3">C28+D28+E28+F28+G28+I28+J28+K28+M28+N28+O28</f>
        <v>22</v>
      </c>
      <c r="R28" s="106">
        <f>AVERAGE(C28:D28:E28:F28:G28:I28:J28:K28:M28:N28:O28:O28)</f>
        <v>2</v>
      </c>
      <c r="S28" s="72"/>
    </row>
    <row r="29" spans="1:19" ht="12.75" customHeight="1" x14ac:dyDescent="0.25">
      <c r="A29" s="8">
        <v>2</v>
      </c>
      <c r="B29" s="180" t="s">
        <v>107</v>
      </c>
      <c r="C29" s="160">
        <v>2</v>
      </c>
      <c r="D29" s="156">
        <v>2</v>
      </c>
      <c r="E29" s="156">
        <v>2</v>
      </c>
      <c r="F29" s="156">
        <v>2</v>
      </c>
      <c r="G29" s="167">
        <v>2</v>
      </c>
      <c r="H29" s="173">
        <f>AVERAGE(C29:D29:E29:F29:G29)</f>
        <v>2</v>
      </c>
      <c r="I29" s="160">
        <v>2</v>
      </c>
      <c r="J29" s="156">
        <v>2</v>
      </c>
      <c r="K29" s="167">
        <v>2</v>
      </c>
      <c r="L29" s="173">
        <f>AVERAGE(I29:J29:K29)</f>
        <v>2</v>
      </c>
      <c r="M29" s="160">
        <v>2</v>
      </c>
      <c r="N29" s="156">
        <v>2</v>
      </c>
      <c r="O29" s="167">
        <v>2</v>
      </c>
      <c r="P29" s="173">
        <f>AVERAGE(M29:N29:O29:O29)</f>
        <v>2</v>
      </c>
      <c r="Q29" s="1">
        <f t="shared" si="3"/>
        <v>22</v>
      </c>
      <c r="R29" s="106">
        <f>AVERAGE(C29:D29:E29:F29:G29:I29:J29:K29:M29:N29:O29:O29)</f>
        <v>2</v>
      </c>
      <c r="S29" s="72"/>
    </row>
    <row r="30" spans="1:19" ht="13.5" customHeight="1" x14ac:dyDescent="0.25">
      <c r="A30" s="8">
        <v>4</v>
      </c>
      <c r="B30" s="180" t="s">
        <v>108</v>
      </c>
      <c r="C30" s="160">
        <v>2</v>
      </c>
      <c r="D30" s="156">
        <v>2</v>
      </c>
      <c r="E30" s="156">
        <v>2</v>
      </c>
      <c r="F30" s="156">
        <v>2</v>
      </c>
      <c r="G30" s="167">
        <v>2</v>
      </c>
      <c r="H30" s="173">
        <f>AVERAGE(C30:D30:E30:F30:G30)</f>
        <v>2</v>
      </c>
      <c r="I30" s="160">
        <v>2</v>
      </c>
      <c r="J30" s="156">
        <v>2</v>
      </c>
      <c r="K30" s="167">
        <v>2</v>
      </c>
      <c r="L30" s="173">
        <f>AVERAGE(I30:J30:K30)</f>
        <v>2</v>
      </c>
      <c r="M30" s="160">
        <v>2</v>
      </c>
      <c r="N30" s="156">
        <v>2</v>
      </c>
      <c r="O30" s="167">
        <v>2</v>
      </c>
      <c r="P30" s="173">
        <f>AVERAGE(M30:N30:O30:O30)</f>
        <v>2</v>
      </c>
      <c r="Q30" s="1">
        <f t="shared" si="3"/>
        <v>22</v>
      </c>
      <c r="R30" s="106">
        <f>AVERAGE(C30:D30:E30:F30:G30:I30:J30:K30:M30:N30:O30:O30)</f>
        <v>2</v>
      </c>
      <c r="S30" s="72"/>
    </row>
    <row r="31" spans="1:19" x14ac:dyDescent="0.25">
      <c r="A31" s="8">
        <v>5</v>
      </c>
      <c r="B31" s="180" t="s">
        <v>109</v>
      </c>
      <c r="C31" s="160">
        <v>2</v>
      </c>
      <c r="D31" s="156">
        <v>2</v>
      </c>
      <c r="E31" s="156">
        <v>2</v>
      </c>
      <c r="F31" s="156">
        <v>2</v>
      </c>
      <c r="G31" s="167">
        <v>2</v>
      </c>
      <c r="H31" s="173">
        <f>AVERAGE(C31:D31:E31:F31:G31)</f>
        <v>2</v>
      </c>
      <c r="I31" s="160">
        <v>2</v>
      </c>
      <c r="J31" s="156">
        <v>2</v>
      </c>
      <c r="K31" s="167">
        <v>2</v>
      </c>
      <c r="L31" s="173">
        <f>AVERAGE(I31:J31:K31)</f>
        <v>2</v>
      </c>
      <c r="M31" s="160">
        <v>2</v>
      </c>
      <c r="N31" s="156">
        <v>2</v>
      </c>
      <c r="O31" s="167">
        <v>2</v>
      </c>
      <c r="P31" s="173">
        <f>AVERAGE(M31:N31:O31:O31)</f>
        <v>2</v>
      </c>
      <c r="Q31" s="1">
        <f t="shared" si="3"/>
        <v>22</v>
      </c>
      <c r="R31" s="106">
        <f>AVERAGE(C31:D31:E31:F31:G31:I31:J31:K31:M31:N31:O31:O31)</f>
        <v>2</v>
      </c>
      <c r="S31" s="72"/>
    </row>
    <row r="32" spans="1:19" x14ac:dyDescent="0.25">
      <c r="A32" s="8">
        <v>6</v>
      </c>
      <c r="B32" s="180" t="s">
        <v>110</v>
      </c>
      <c r="C32" s="160">
        <v>2</v>
      </c>
      <c r="D32" s="156">
        <v>2</v>
      </c>
      <c r="E32" s="156">
        <v>2</v>
      </c>
      <c r="F32" s="156">
        <v>2</v>
      </c>
      <c r="G32" s="167">
        <v>2</v>
      </c>
      <c r="H32" s="173">
        <f>AVERAGE(C32:D32:E32:F32:G32)</f>
        <v>2</v>
      </c>
      <c r="I32" s="160">
        <v>2</v>
      </c>
      <c r="J32" s="156">
        <v>2</v>
      </c>
      <c r="K32" s="167">
        <v>2</v>
      </c>
      <c r="L32" s="173">
        <f>AVERAGE(I32:J32:K32)</f>
        <v>2</v>
      </c>
      <c r="M32" s="160">
        <v>2</v>
      </c>
      <c r="N32" s="156">
        <v>2</v>
      </c>
      <c r="O32" s="167">
        <v>2</v>
      </c>
      <c r="P32" s="173">
        <f>AVERAGE(M32:N32:O32:O32)</f>
        <v>2</v>
      </c>
      <c r="Q32" s="1">
        <f t="shared" si="3"/>
        <v>22</v>
      </c>
      <c r="R32" s="106">
        <f>AVERAGE(C32:D32:E32:F32:G32:I32:J32:K32:M32:N32:O32:O32)</f>
        <v>2</v>
      </c>
      <c r="S32" s="72"/>
    </row>
    <row r="33" spans="1:19" x14ac:dyDescent="0.25">
      <c r="A33" s="8">
        <v>7</v>
      </c>
      <c r="B33" s="180" t="s">
        <v>111</v>
      </c>
      <c r="C33" s="160">
        <v>2</v>
      </c>
      <c r="D33" s="156">
        <v>2</v>
      </c>
      <c r="E33" s="156">
        <v>2</v>
      </c>
      <c r="F33" s="156">
        <v>2</v>
      </c>
      <c r="G33" s="167">
        <v>2</v>
      </c>
      <c r="H33" s="173">
        <f>AVERAGE(C33:D33:E33:F33:G33)</f>
        <v>2</v>
      </c>
      <c r="I33" s="160">
        <v>2</v>
      </c>
      <c r="J33" s="156">
        <v>2</v>
      </c>
      <c r="K33" s="167">
        <v>2</v>
      </c>
      <c r="L33" s="173">
        <f>AVERAGE(I33:J33:K33)</f>
        <v>2</v>
      </c>
      <c r="M33" s="160">
        <v>2</v>
      </c>
      <c r="N33" s="156">
        <v>2</v>
      </c>
      <c r="O33" s="167">
        <v>2</v>
      </c>
      <c r="P33" s="173">
        <f>AVERAGE(M33:N33:O33:O33)</f>
        <v>2</v>
      </c>
      <c r="Q33" s="1">
        <f t="shared" si="3"/>
        <v>22</v>
      </c>
      <c r="R33" s="106">
        <f>AVERAGE(C33:D33:E33:F33:G33:I33:J33:K33:M33:N33:O33:O33)</f>
        <v>2</v>
      </c>
      <c r="S33" s="72"/>
    </row>
    <row r="34" spans="1:19" x14ac:dyDescent="0.25">
      <c r="A34" s="8">
        <v>8</v>
      </c>
      <c r="B34" s="180" t="s">
        <v>112</v>
      </c>
      <c r="C34" s="160">
        <v>2</v>
      </c>
      <c r="D34" s="156">
        <v>2</v>
      </c>
      <c r="E34" s="156">
        <v>2</v>
      </c>
      <c r="F34" s="156">
        <v>2</v>
      </c>
      <c r="G34" s="167">
        <v>2</v>
      </c>
      <c r="H34" s="173">
        <f>AVERAGE(C34:D34:E34:F34:G34)</f>
        <v>2</v>
      </c>
      <c r="I34" s="160">
        <v>2</v>
      </c>
      <c r="J34" s="156">
        <v>2</v>
      </c>
      <c r="K34" s="167">
        <v>2</v>
      </c>
      <c r="L34" s="173">
        <f>AVERAGE(I34:J34:K34)</f>
        <v>2</v>
      </c>
      <c r="M34" s="160">
        <v>2</v>
      </c>
      <c r="N34" s="156">
        <v>2</v>
      </c>
      <c r="O34" s="167">
        <v>2</v>
      </c>
      <c r="P34" s="173">
        <f>AVERAGE(M34:N34:O34:O34)</f>
        <v>2</v>
      </c>
      <c r="Q34" s="1">
        <f t="shared" si="3"/>
        <v>22</v>
      </c>
      <c r="R34" s="106">
        <f>AVERAGE(C34:D34:E34:F34:G34:I34:J34:K34:M34:N34:O34:O34)</f>
        <v>2</v>
      </c>
      <c r="S34" s="72"/>
    </row>
    <row r="35" spans="1:19" x14ac:dyDescent="0.25">
      <c r="A35" s="8">
        <v>9</v>
      </c>
      <c r="B35" s="180" t="s">
        <v>113</v>
      </c>
      <c r="C35" s="160">
        <v>2</v>
      </c>
      <c r="D35" s="156">
        <v>2</v>
      </c>
      <c r="E35" s="156">
        <v>2</v>
      </c>
      <c r="F35" s="156">
        <v>2</v>
      </c>
      <c r="G35" s="167">
        <v>2</v>
      </c>
      <c r="H35" s="173">
        <f>AVERAGE(C35:D35:E35:F35:G35)</f>
        <v>2</v>
      </c>
      <c r="I35" s="160">
        <v>2</v>
      </c>
      <c r="J35" s="156">
        <v>2</v>
      </c>
      <c r="K35" s="167">
        <v>2</v>
      </c>
      <c r="L35" s="173">
        <f>AVERAGE(I35:J35:K35)</f>
        <v>2</v>
      </c>
      <c r="M35" s="160">
        <v>2</v>
      </c>
      <c r="N35" s="156">
        <v>2</v>
      </c>
      <c r="O35" s="167">
        <v>2</v>
      </c>
      <c r="P35" s="173">
        <f>AVERAGE(M35:N35:O35:O35)</f>
        <v>2</v>
      </c>
      <c r="Q35" s="1">
        <f t="shared" si="3"/>
        <v>22</v>
      </c>
      <c r="R35" s="106">
        <f>AVERAGE(C35:D35:E35:F35:G35:I35:J35:K35:M35:N35:O35:O35)</f>
        <v>2</v>
      </c>
      <c r="S35" s="72"/>
    </row>
    <row r="36" spans="1:19" ht="15.75" thickBot="1" x14ac:dyDescent="0.3">
      <c r="A36" s="8">
        <v>10</v>
      </c>
      <c r="B36" s="180" t="s">
        <v>114</v>
      </c>
      <c r="C36" s="160">
        <v>2</v>
      </c>
      <c r="D36" s="156">
        <v>2</v>
      </c>
      <c r="E36" s="156">
        <v>2</v>
      </c>
      <c r="F36" s="156">
        <v>2</v>
      </c>
      <c r="G36" s="167">
        <v>2</v>
      </c>
      <c r="H36" s="173">
        <f>AVERAGE(C36:D36:E36:F36:G36)</f>
        <v>2</v>
      </c>
      <c r="I36" s="160">
        <v>2</v>
      </c>
      <c r="J36" s="156">
        <v>2</v>
      </c>
      <c r="K36" s="167">
        <v>2</v>
      </c>
      <c r="L36" s="173">
        <f>AVERAGE(I36:J36:K36)</f>
        <v>2</v>
      </c>
      <c r="M36" s="160">
        <v>2</v>
      </c>
      <c r="N36" s="156">
        <v>2</v>
      </c>
      <c r="O36" s="167">
        <v>2</v>
      </c>
      <c r="P36" s="173">
        <f>AVERAGE(M36:N36:O36:O36)</f>
        <v>2</v>
      </c>
      <c r="Q36" s="1">
        <f t="shared" si="3"/>
        <v>22</v>
      </c>
      <c r="R36" s="106">
        <f>AVERAGE(C36:D36:E36:F36:G36:I36:J36:K36:M36:N36:O36:O36)</f>
        <v>2</v>
      </c>
      <c r="S36" s="72"/>
    </row>
    <row r="37" spans="1:19" ht="16.5" customHeight="1" thickBot="1" x14ac:dyDescent="0.3">
      <c r="A37" s="289" t="s">
        <v>7</v>
      </c>
      <c r="B37" s="290"/>
      <c r="C37" s="187">
        <f>AVERAGE(C27:C36)</f>
        <v>2</v>
      </c>
      <c r="D37" s="187">
        <f t="shared" ref="D37:R37" si="4">AVERAGE(D27:D36)</f>
        <v>2</v>
      </c>
      <c r="E37" s="187">
        <f t="shared" si="4"/>
        <v>2</v>
      </c>
      <c r="F37" s="187">
        <f t="shared" si="4"/>
        <v>2</v>
      </c>
      <c r="G37" s="187">
        <f t="shared" si="4"/>
        <v>2</v>
      </c>
      <c r="H37" s="187">
        <f t="shared" si="4"/>
        <v>2</v>
      </c>
      <c r="I37" s="187">
        <f t="shared" si="4"/>
        <v>2</v>
      </c>
      <c r="J37" s="187">
        <f t="shared" si="4"/>
        <v>2</v>
      </c>
      <c r="K37" s="187">
        <f t="shared" si="4"/>
        <v>2</v>
      </c>
      <c r="L37" s="187">
        <f t="shared" si="4"/>
        <v>2</v>
      </c>
      <c r="M37" s="187">
        <f t="shared" si="4"/>
        <v>2</v>
      </c>
      <c r="N37" s="187">
        <f t="shared" si="4"/>
        <v>2</v>
      </c>
      <c r="O37" s="187">
        <f t="shared" si="4"/>
        <v>2</v>
      </c>
      <c r="P37" s="187">
        <f t="shared" si="4"/>
        <v>2</v>
      </c>
      <c r="Q37" s="187">
        <f t="shared" si="4"/>
        <v>22</v>
      </c>
      <c r="R37" s="187">
        <f t="shared" si="4"/>
        <v>2</v>
      </c>
      <c r="S37" s="72"/>
    </row>
    <row r="38" spans="1:19" ht="15.75" thickBot="1" x14ac:dyDescent="0.3">
      <c r="B38" s="4" t="s">
        <v>24</v>
      </c>
      <c r="S38" s="72"/>
    </row>
    <row r="39" spans="1:19" ht="48" customHeight="1" thickBot="1" x14ac:dyDescent="0.3">
      <c r="A39" s="247" t="s">
        <v>0</v>
      </c>
      <c r="B39" s="247" t="s">
        <v>1</v>
      </c>
      <c r="C39" s="254" t="s">
        <v>2</v>
      </c>
      <c r="D39" s="252"/>
      <c r="E39" s="252"/>
      <c r="F39" s="252"/>
      <c r="G39" s="253"/>
      <c r="H39" s="255" t="s">
        <v>6</v>
      </c>
      <c r="I39" s="257" t="s">
        <v>3</v>
      </c>
      <c r="J39" s="258"/>
      <c r="K39" s="259"/>
      <c r="L39" s="255" t="s">
        <v>6</v>
      </c>
      <c r="M39" s="257" t="s">
        <v>4</v>
      </c>
      <c r="N39" s="258"/>
      <c r="O39" s="259"/>
      <c r="P39" s="255" t="s">
        <v>6</v>
      </c>
      <c r="Q39" s="255" t="s">
        <v>5</v>
      </c>
      <c r="R39" s="255" t="s">
        <v>6</v>
      </c>
      <c r="S39" s="72"/>
    </row>
    <row r="40" spans="1:19" ht="15.75" thickBot="1" x14ac:dyDescent="0.3">
      <c r="A40" s="291"/>
      <c r="B40" s="285"/>
      <c r="C40" s="82">
        <v>1</v>
      </c>
      <c r="D40" s="83">
        <v>2</v>
      </c>
      <c r="E40" s="83">
        <v>3</v>
      </c>
      <c r="F40" s="83">
        <v>4</v>
      </c>
      <c r="G40" s="84">
        <v>5</v>
      </c>
      <c r="H40" s="286"/>
      <c r="I40" s="83">
        <v>1</v>
      </c>
      <c r="J40" s="83">
        <v>2</v>
      </c>
      <c r="K40" s="83">
        <v>3</v>
      </c>
      <c r="L40" s="286"/>
      <c r="M40" s="82">
        <v>1</v>
      </c>
      <c r="N40" s="83">
        <v>2</v>
      </c>
      <c r="O40" s="83">
        <v>3</v>
      </c>
      <c r="P40" s="286"/>
      <c r="Q40" s="286"/>
      <c r="R40" s="286"/>
      <c r="S40" s="72"/>
    </row>
    <row r="41" spans="1:19" x14ac:dyDescent="0.25">
      <c r="A41" s="157">
        <v>1</v>
      </c>
      <c r="B41" s="179" t="s">
        <v>115</v>
      </c>
      <c r="C41" s="158">
        <v>2</v>
      </c>
      <c r="D41" s="159">
        <v>2</v>
      </c>
      <c r="E41" s="159">
        <v>2</v>
      </c>
      <c r="F41" s="159">
        <v>2</v>
      </c>
      <c r="G41" s="166">
        <v>2</v>
      </c>
      <c r="H41" s="49">
        <f>AVERAGE(C41:D41:E41:F41:G41)</f>
        <v>2</v>
      </c>
      <c r="I41" s="158">
        <v>2</v>
      </c>
      <c r="J41" s="159">
        <v>2</v>
      </c>
      <c r="K41" s="166">
        <v>2</v>
      </c>
      <c r="L41" s="49">
        <f>AVERAGE(I41:J41:K41)</f>
        <v>2</v>
      </c>
      <c r="M41" s="158">
        <v>2</v>
      </c>
      <c r="N41" s="159">
        <v>2</v>
      </c>
      <c r="O41" s="166">
        <v>2</v>
      </c>
      <c r="P41" s="103">
        <f>AVERAGE(M41:N41:O41:O41)</f>
        <v>2</v>
      </c>
      <c r="Q41" s="191">
        <f>C41+D41+E41+F41+G41+I41+J41+K41+M41+N41+O41</f>
        <v>22</v>
      </c>
      <c r="R41" s="105">
        <f>AVERAGE(C41:D41:E41:F41:G41:I41:J41:K41:M41:N41:O41:O41)</f>
        <v>2</v>
      </c>
      <c r="S41" s="72"/>
    </row>
    <row r="42" spans="1:19" x14ac:dyDescent="0.25">
      <c r="A42" s="157">
        <v>2</v>
      </c>
      <c r="B42" s="180" t="s">
        <v>116</v>
      </c>
      <c r="C42" s="160">
        <v>2</v>
      </c>
      <c r="D42" s="156">
        <v>2</v>
      </c>
      <c r="E42" s="156">
        <v>2</v>
      </c>
      <c r="F42" s="156">
        <v>2</v>
      </c>
      <c r="G42" s="167">
        <v>2</v>
      </c>
      <c r="H42" s="50">
        <f>AVERAGE(C42:D42:E42:F42:G42)</f>
        <v>2</v>
      </c>
      <c r="I42" s="160">
        <v>2</v>
      </c>
      <c r="J42" s="156">
        <v>2</v>
      </c>
      <c r="K42" s="167">
        <v>2</v>
      </c>
      <c r="L42" s="50">
        <f>AVERAGE(I42:J42:K42)</f>
        <v>2</v>
      </c>
      <c r="M42" s="160">
        <v>2</v>
      </c>
      <c r="N42" s="156">
        <v>2</v>
      </c>
      <c r="O42" s="167">
        <v>2</v>
      </c>
      <c r="P42" s="104">
        <f>AVERAGE(M42:N42:O42:O42)</f>
        <v>2</v>
      </c>
      <c r="Q42" s="192">
        <f t="shared" ref="Q42:Q53" si="5">C42+D42+E42+F42+G42+I42+J42+K42+M42+N42+O42</f>
        <v>22</v>
      </c>
      <c r="R42" s="106">
        <f>AVERAGE(C42:D42:E42:F42:G42:I42:J42:K42:M42:N42:O42:O42)</f>
        <v>2</v>
      </c>
      <c r="S42" s="72"/>
    </row>
    <row r="43" spans="1:19" x14ac:dyDescent="0.25">
      <c r="A43" s="157">
        <v>3</v>
      </c>
      <c r="B43" s="180" t="s">
        <v>117</v>
      </c>
      <c r="C43" s="160">
        <v>2</v>
      </c>
      <c r="D43" s="156">
        <v>2</v>
      </c>
      <c r="E43" s="156">
        <v>2</v>
      </c>
      <c r="F43" s="156">
        <v>2</v>
      </c>
      <c r="G43" s="167">
        <v>2</v>
      </c>
      <c r="H43" s="50">
        <f>AVERAGE(C43:D43:E43:F43:G43)</f>
        <v>2</v>
      </c>
      <c r="I43" s="160">
        <v>2</v>
      </c>
      <c r="J43" s="156">
        <v>2</v>
      </c>
      <c r="K43" s="167">
        <v>2</v>
      </c>
      <c r="L43" s="50">
        <f>AVERAGE(I43:J43:K43)</f>
        <v>2</v>
      </c>
      <c r="M43" s="160">
        <v>2</v>
      </c>
      <c r="N43" s="156">
        <v>2</v>
      </c>
      <c r="O43" s="167">
        <v>2</v>
      </c>
      <c r="P43" s="104">
        <f>AVERAGE(M43:N43:O43:O43)</f>
        <v>2</v>
      </c>
      <c r="Q43" s="192">
        <f t="shared" si="5"/>
        <v>22</v>
      </c>
      <c r="R43" s="106">
        <f>AVERAGE(C43:D43:E43:F43:G43:I43:J43:K43:M43:N43:O43:O43)</f>
        <v>2</v>
      </c>
      <c r="S43" s="72"/>
    </row>
    <row r="44" spans="1:19" x14ac:dyDescent="0.25">
      <c r="A44" s="157">
        <v>4</v>
      </c>
      <c r="B44" s="180" t="s">
        <v>118</v>
      </c>
      <c r="C44" s="160">
        <v>2</v>
      </c>
      <c r="D44" s="156">
        <v>2</v>
      </c>
      <c r="E44" s="156">
        <v>2</v>
      </c>
      <c r="F44" s="156">
        <v>2</v>
      </c>
      <c r="G44" s="167">
        <v>2</v>
      </c>
      <c r="H44" s="50">
        <f>AVERAGE(C44:D44:E44:F44:G44)</f>
        <v>2</v>
      </c>
      <c r="I44" s="160">
        <v>2</v>
      </c>
      <c r="J44" s="156">
        <v>2</v>
      </c>
      <c r="K44" s="167">
        <v>2</v>
      </c>
      <c r="L44" s="50">
        <f>AVERAGE(I44:J44:K44)</f>
        <v>2</v>
      </c>
      <c r="M44" s="160">
        <v>2</v>
      </c>
      <c r="N44" s="156">
        <v>2</v>
      </c>
      <c r="O44" s="167">
        <v>2</v>
      </c>
      <c r="P44" s="104">
        <f>AVERAGE(M44:N44:O44:O44)</f>
        <v>2</v>
      </c>
      <c r="Q44" s="192">
        <f t="shared" si="5"/>
        <v>22</v>
      </c>
      <c r="R44" s="106">
        <f>AVERAGE(C44:D44:E44:F44:G44:I44:J44:K44:M44:N44:O44:O44)</f>
        <v>2</v>
      </c>
      <c r="S44" s="81"/>
    </row>
    <row r="45" spans="1:19" x14ac:dyDescent="0.25">
      <c r="A45" s="157">
        <v>5</v>
      </c>
      <c r="B45" s="180" t="s">
        <v>119</v>
      </c>
      <c r="C45" s="160">
        <v>2</v>
      </c>
      <c r="D45" s="156">
        <v>2</v>
      </c>
      <c r="E45" s="156">
        <v>2</v>
      </c>
      <c r="F45" s="156">
        <v>2</v>
      </c>
      <c r="G45" s="167">
        <v>2</v>
      </c>
      <c r="H45" s="50">
        <f>AVERAGE(C45:D45:E45:F45:G45)</f>
        <v>2</v>
      </c>
      <c r="I45" s="160">
        <v>2</v>
      </c>
      <c r="J45" s="156">
        <v>2</v>
      </c>
      <c r="K45" s="167">
        <v>2</v>
      </c>
      <c r="L45" s="50">
        <f>AVERAGE(I45:J45:K45)</f>
        <v>2</v>
      </c>
      <c r="M45" s="160">
        <v>2</v>
      </c>
      <c r="N45" s="156">
        <v>2</v>
      </c>
      <c r="O45" s="167">
        <v>2</v>
      </c>
      <c r="P45" s="104">
        <f>AVERAGE(M45:N45:O45:O45)</f>
        <v>2</v>
      </c>
      <c r="Q45" s="192">
        <f t="shared" si="5"/>
        <v>22</v>
      </c>
      <c r="R45" s="106">
        <f>AVERAGE(C45:D45:E45:F45:G45:I45:J45:K45:M45:N45:O45:O45)</f>
        <v>2</v>
      </c>
      <c r="S45" s="81"/>
    </row>
    <row r="46" spans="1:19" x14ac:dyDescent="0.25">
      <c r="A46" s="157">
        <v>6</v>
      </c>
      <c r="B46" s="180" t="s">
        <v>120</v>
      </c>
      <c r="C46" s="160">
        <v>2</v>
      </c>
      <c r="D46" s="156">
        <v>2</v>
      </c>
      <c r="E46" s="156">
        <v>2</v>
      </c>
      <c r="F46" s="156">
        <v>2</v>
      </c>
      <c r="G46" s="167">
        <v>2</v>
      </c>
      <c r="H46" s="50">
        <f>AVERAGE(C46:D46:E46:F46:G46)</f>
        <v>2</v>
      </c>
      <c r="I46" s="160">
        <v>2</v>
      </c>
      <c r="J46" s="156">
        <v>2</v>
      </c>
      <c r="K46" s="167">
        <v>2</v>
      </c>
      <c r="L46" s="50">
        <f>AVERAGE(I46:J46:K46)</f>
        <v>2</v>
      </c>
      <c r="M46" s="160">
        <v>2</v>
      </c>
      <c r="N46" s="156">
        <v>2</v>
      </c>
      <c r="O46" s="167">
        <v>2</v>
      </c>
      <c r="P46" s="104">
        <f>AVERAGE(M46:N46:O46:O46)</f>
        <v>2</v>
      </c>
      <c r="Q46" s="192">
        <f t="shared" si="5"/>
        <v>22</v>
      </c>
      <c r="R46" s="106">
        <f>AVERAGE(C46:D46:E46:F46:G46:I46:J46:K46:M46:N46:O46:O46)</f>
        <v>2</v>
      </c>
      <c r="S46" s="81"/>
    </row>
    <row r="47" spans="1:19" x14ac:dyDescent="0.25">
      <c r="A47" s="157">
        <v>7</v>
      </c>
      <c r="B47" s="180" t="s">
        <v>121</v>
      </c>
      <c r="C47" s="160">
        <v>2</v>
      </c>
      <c r="D47" s="156">
        <v>2</v>
      </c>
      <c r="E47" s="156">
        <v>2</v>
      </c>
      <c r="F47" s="156">
        <v>2</v>
      </c>
      <c r="G47" s="167">
        <v>2</v>
      </c>
      <c r="H47" s="50">
        <f>AVERAGE(C47:D47:E47:F47:G47)</f>
        <v>2</v>
      </c>
      <c r="I47" s="160">
        <v>2</v>
      </c>
      <c r="J47" s="156">
        <v>2</v>
      </c>
      <c r="K47" s="167">
        <v>2</v>
      </c>
      <c r="L47" s="50">
        <f>AVERAGE(I47:J47:K47)</f>
        <v>2</v>
      </c>
      <c r="M47" s="160">
        <v>2</v>
      </c>
      <c r="N47" s="156">
        <v>2</v>
      </c>
      <c r="O47" s="167">
        <v>2</v>
      </c>
      <c r="P47" s="104">
        <f>AVERAGE(M47:N47:O47:O47)</f>
        <v>2</v>
      </c>
      <c r="Q47" s="192">
        <f t="shared" si="5"/>
        <v>22</v>
      </c>
      <c r="R47" s="106">
        <f>AVERAGE(C47:D47:E47:F47:G47:I47:J47:K47:M47:N47:O47:O47)</f>
        <v>2</v>
      </c>
      <c r="S47" s="81"/>
    </row>
    <row r="48" spans="1:19" x14ac:dyDescent="0.25">
      <c r="A48" s="157">
        <v>8</v>
      </c>
      <c r="B48" s="180" t="s">
        <v>122</v>
      </c>
      <c r="C48" s="160">
        <v>2</v>
      </c>
      <c r="D48" s="156">
        <v>2</v>
      </c>
      <c r="E48" s="156">
        <v>2</v>
      </c>
      <c r="F48" s="156">
        <v>2</v>
      </c>
      <c r="G48" s="167">
        <v>2</v>
      </c>
      <c r="H48" s="50">
        <f>AVERAGE(C48:D48:E48:F48:G48)</f>
        <v>2</v>
      </c>
      <c r="I48" s="160">
        <v>2</v>
      </c>
      <c r="J48" s="156">
        <v>2</v>
      </c>
      <c r="K48" s="167">
        <v>2</v>
      </c>
      <c r="L48" s="50">
        <f>AVERAGE(I48:J48:K48)</f>
        <v>2</v>
      </c>
      <c r="M48" s="160">
        <v>2</v>
      </c>
      <c r="N48" s="156">
        <v>2</v>
      </c>
      <c r="O48" s="167">
        <v>2</v>
      </c>
      <c r="P48" s="104">
        <f>AVERAGE(M48:N48:O48:O48)</f>
        <v>2</v>
      </c>
      <c r="Q48" s="192">
        <f t="shared" si="5"/>
        <v>22</v>
      </c>
      <c r="R48" s="106">
        <f>AVERAGE(C48:D48:E48:F48:G48:I48:J48:K48:M48:N48:O48:O48)</f>
        <v>2</v>
      </c>
      <c r="S48" s="81"/>
    </row>
    <row r="49" spans="1:19" x14ac:dyDescent="0.25">
      <c r="A49" s="157">
        <v>9</v>
      </c>
      <c r="B49" s="180" t="s">
        <v>123</v>
      </c>
      <c r="C49" s="160">
        <v>2</v>
      </c>
      <c r="D49" s="156">
        <v>2</v>
      </c>
      <c r="E49" s="156">
        <v>2</v>
      </c>
      <c r="F49" s="156">
        <v>2</v>
      </c>
      <c r="G49" s="167">
        <v>2</v>
      </c>
      <c r="H49" s="50">
        <f>AVERAGE(C49:D49:E49:F49:G49)</f>
        <v>2</v>
      </c>
      <c r="I49" s="160">
        <v>2</v>
      </c>
      <c r="J49" s="156">
        <v>2</v>
      </c>
      <c r="K49" s="167">
        <v>2</v>
      </c>
      <c r="L49" s="50">
        <f>AVERAGE(I49:J49:K49)</f>
        <v>2</v>
      </c>
      <c r="M49" s="160">
        <v>2</v>
      </c>
      <c r="N49" s="156">
        <v>2</v>
      </c>
      <c r="O49" s="167">
        <v>2</v>
      </c>
      <c r="P49" s="104">
        <f>AVERAGE(M49:N49:O49:O49)</f>
        <v>2</v>
      </c>
      <c r="Q49" s="192">
        <f t="shared" si="5"/>
        <v>22</v>
      </c>
      <c r="R49" s="106">
        <f>AVERAGE(C49:D49:E49:F49:G49:I49:J49:K49:M49:N49:O49:O49)</f>
        <v>2</v>
      </c>
      <c r="S49" s="72"/>
    </row>
    <row r="50" spans="1:19" ht="15" customHeight="1" x14ac:dyDescent="0.25">
      <c r="A50" s="157">
        <v>10</v>
      </c>
      <c r="B50" s="180" t="s">
        <v>124</v>
      </c>
      <c r="C50" s="160">
        <v>2</v>
      </c>
      <c r="D50" s="156">
        <v>2</v>
      </c>
      <c r="E50" s="156">
        <v>2</v>
      </c>
      <c r="F50" s="156">
        <v>2</v>
      </c>
      <c r="G50" s="167">
        <v>2</v>
      </c>
      <c r="H50" s="50">
        <f>AVERAGE(C50:D50:E50:F50:G50)</f>
        <v>2</v>
      </c>
      <c r="I50" s="160">
        <v>2</v>
      </c>
      <c r="J50" s="156">
        <v>2</v>
      </c>
      <c r="K50" s="167">
        <v>2</v>
      </c>
      <c r="L50" s="50">
        <f>AVERAGE(I50:J50:K50)</f>
        <v>2</v>
      </c>
      <c r="M50" s="160">
        <v>2</v>
      </c>
      <c r="N50" s="156">
        <v>2</v>
      </c>
      <c r="O50" s="167">
        <v>2</v>
      </c>
      <c r="P50" s="104">
        <f>AVERAGE(M50:N50:O50:O50)</f>
        <v>2</v>
      </c>
      <c r="Q50" s="192">
        <f t="shared" si="5"/>
        <v>22</v>
      </c>
      <c r="R50" s="106">
        <f>AVERAGE(C50:D50:E50:F50:G50:I50:J50:K50:M50:N50:O50:O50)</f>
        <v>2</v>
      </c>
      <c r="S50" s="72"/>
    </row>
    <row r="51" spans="1:19" x14ac:dyDescent="0.25">
      <c r="A51" s="157">
        <v>11</v>
      </c>
      <c r="B51" s="180" t="s">
        <v>125</v>
      </c>
      <c r="C51" s="160">
        <v>2</v>
      </c>
      <c r="D51" s="156">
        <v>2</v>
      </c>
      <c r="E51" s="156">
        <v>2</v>
      </c>
      <c r="F51" s="156">
        <v>2</v>
      </c>
      <c r="G51" s="167">
        <v>2</v>
      </c>
      <c r="H51" s="50">
        <f>AVERAGE(C51:D51:E51:F51:G51)</f>
        <v>2</v>
      </c>
      <c r="I51" s="160">
        <v>2</v>
      </c>
      <c r="J51" s="156">
        <v>2</v>
      </c>
      <c r="K51" s="167">
        <v>2</v>
      </c>
      <c r="L51" s="50">
        <f>AVERAGE(I51:J51:K51)</f>
        <v>2</v>
      </c>
      <c r="M51" s="160">
        <v>2</v>
      </c>
      <c r="N51" s="156">
        <v>2</v>
      </c>
      <c r="O51" s="167">
        <v>2</v>
      </c>
      <c r="P51" s="104">
        <f>AVERAGE(M51:N51:O51:O51)</f>
        <v>2</v>
      </c>
      <c r="Q51" s="192">
        <f t="shared" si="5"/>
        <v>22</v>
      </c>
      <c r="R51" s="106">
        <f>AVERAGE(C51:D51:E51:F51:G51:I51:J51:K51:M51:N51:O51:O51)</f>
        <v>2</v>
      </c>
      <c r="S51" s="72"/>
    </row>
    <row r="52" spans="1:19" x14ac:dyDescent="0.25">
      <c r="A52" s="157">
        <v>12</v>
      </c>
      <c r="B52" s="180" t="s">
        <v>126</v>
      </c>
      <c r="C52" s="160">
        <v>3</v>
      </c>
      <c r="D52" s="156">
        <v>3</v>
      </c>
      <c r="E52" s="156">
        <v>3</v>
      </c>
      <c r="F52" s="156">
        <v>3</v>
      </c>
      <c r="G52" s="167">
        <v>3</v>
      </c>
      <c r="H52" s="50">
        <f>AVERAGE(C52:D52:E52:F52:G52)</f>
        <v>3</v>
      </c>
      <c r="I52" s="160">
        <v>3</v>
      </c>
      <c r="J52" s="156">
        <v>3</v>
      </c>
      <c r="K52" s="167">
        <v>3</v>
      </c>
      <c r="L52" s="50">
        <f>AVERAGE(I52:J52:K52)</f>
        <v>3</v>
      </c>
      <c r="M52" s="160">
        <v>3</v>
      </c>
      <c r="N52" s="156">
        <v>3</v>
      </c>
      <c r="O52" s="167">
        <v>3</v>
      </c>
      <c r="P52" s="104">
        <f>AVERAGE(M52:N52:O52:O52)</f>
        <v>3</v>
      </c>
      <c r="Q52" s="192">
        <f t="shared" si="5"/>
        <v>33</v>
      </c>
      <c r="R52" s="106">
        <f>AVERAGE(C52:D52:E52:F52:G52:I52:J52:K52:M52:N52:O52:O52)</f>
        <v>3</v>
      </c>
      <c r="S52" s="72"/>
    </row>
    <row r="53" spans="1:19" ht="15.75" thickBot="1" x14ac:dyDescent="0.3">
      <c r="A53" s="198">
        <v>13</v>
      </c>
      <c r="B53" s="181" t="s">
        <v>127</v>
      </c>
      <c r="C53" s="182">
        <v>3</v>
      </c>
      <c r="D53" s="183">
        <v>3</v>
      </c>
      <c r="E53" s="183">
        <v>3</v>
      </c>
      <c r="F53" s="183">
        <v>3</v>
      </c>
      <c r="G53" s="184">
        <v>3</v>
      </c>
      <c r="H53" s="85">
        <f>AVERAGE(C53:D53:E53:F53:G53)</f>
        <v>3</v>
      </c>
      <c r="I53" s="182">
        <v>3</v>
      </c>
      <c r="J53" s="183">
        <v>3</v>
      </c>
      <c r="K53" s="184">
        <v>3</v>
      </c>
      <c r="L53" s="85">
        <f>AVERAGE(I53:J53:K53)</f>
        <v>3</v>
      </c>
      <c r="M53" s="182">
        <v>3</v>
      </c>
      <c r="N53" s="183">
        <v>3</v>
      </c>
      <c r="O53" s="184">
        <v>3</v>
      </c>
      <c r="P53" s="194">
        <f>AVERAGE(M53:N53:O53:O53)</f>
        <v>3</v>
      </c>
      <c r="Q53" s="195">
        <f t="shared" si="5"/>
        <v>33</v>
      </c>
      <c r="R53" s="186">
        <f>AVERAGE(C53:D53:E53:F53:G53:I53:J53:K53:M53:N53:O53:O53)</f>
        <v>3</v>
      </c>
      <c r="S53" s="72"/>
    </row>
    <row r="54" spans="1:19" ht="16.5" customHeight="1" thickBot="1" x14ac:dyDescent="0.3">
      <c r="A54" s="276" t="s">
        <v>7</v>
      </c>
      <c r="B54" s="277"/>
      <c r="C54" s="52">
        <f>AVERAGE(C41:C53)</f>
        <v>2.1538461538461537</v>
      </c>
      <c r="D54" s="52">
        <f t="shared" ref="D54:R54" si="6">AVERAGE(D41:D53)</f>
        <v>2.1538461538461537</v>
      </c>
      <c r="E54" s="52">
        <f t="shared" si="6"/>
        <v>2.1538461538461537</v>
      </c>
      <c r="F54" s="52">
        <f t="shared" si="6"/>
        <v>2.1538461538461537</v>
      </c>
      <c r="G54" s="52">
        <f t="shared" si="6"/>
        <v>2.1538461538461537</v>
      </c>
      <c r="H54" s="52">
        <f t="shared" si="6"/>
        <v>2.1538461538461537</v>
      </c>
      <c r="I54" s="52">
        <f t="shared" si="6"/>
        <v>2.1538461538461537</v>
      </c>
      <c r="J54" s="52">
        <f t="shared" si="6"/>
        <v>2.1538461538461537</v>
      </c>
      <c r="K54" s="52">
        <f t="shared" si="6"/>
        <v>2.1538461538461537</v>
      </c>
      <c r="L54" s="52">
        <f t="shared" si="6"/>
        <v>2.1538461538461537</v>
      </c>
      <c r="M54" s="52">
        <f t="shared" si="6"/>
        <v>2.1538461538461537</v>
      </c>
      <c r="N54" s="52">
        <f t="shared" si="6"/>
        <v>2.1538461538461537</v>
      </c>
      <c r="O54" s="52">
        <f t="shared" si="6"/>
        <v>2.1538461538461537</v>
      </c>
      <c r="P54" s="52">
        <f t="shared" si="6"/>
        <v>2.1538461538461537</v>
      </c>
      <c r="Q54" s="52">
        <f t="shared" si="6"/>
        <v>23.692307692307693</v>
      </c>
      <c r="R54" s="52">
        <f t="shared" si="6"/>
        <v>2.1538461538461537</v>
      </c>
      <c r="S54" s="72"/>
    </row>
    <row r="55" spans="1:19" ht="15.75" thickBot="1" x14ac:dyDescent="0.3">
      <c r="B55" s="4" t="s">
        <v>19</v>
      </c>
      <c r="S55" s="72"/>
    </row>
    <row r="56" spans="1:19" ht="51.75" customHeight="1" thickBot="1" x14ac:dyDescent="0.3">
      <c r="A56" s="247" t="s">
        <v>0</v>
      </c>
      <c r="B56" s="247" t="s">
        <v>1</v>
      </c>
      <c r="C56" s="254" t="s">
        <v>2</v>
      </c>
      <c r="D56" s="252"/>
      <c r="E56" s="252"/>
      <c r="F56" s="252"/>
      <c r="G56" s="253"/>
      <c r="H56" s="255" t="s">
        <v>6</v>
      </c>
      <c r="I56" s="257" t="s">
        <v>3</v>
      </c>
      <c r="J56" s="258"/>
      <c r="K56" s="259"/>
      <c r="L56" s="255" t="s">
        <v>6</v>
      </c>
      <c r="M56" s="257" t="s">
        <v>4</v>
      </c>
      <c r="N56" s="258"/>
      <c r="O56" s="259"/>
      <c r="P56" s="255" t="s">
        <v>6</v>
      </c>
      <c r="Q56" s="255" t="s">
        <v>5</v>
      </c>
      <c r="R56" s="255" t="s">
        <v>6</v>
      </c>
      <c r="S56" s="72"/>
    </row>
    <row r="57" spans="1:19" ht="15.75" thickBot="1" x14ac:dyDescent="0.3">
      <c r="A57" s="285"/>
      <c r="B57" s="285"/>
      <c r="C57" s="199">
        <v>1</v>
      </c>
      <c r="D57" s="83">
        <v>2</v>
      </c>
      <c r="E57" s="83">
        <v>3</v>
      </c>
      <c r="F57" s="83">
        <v>4</v>
      </c>
      <c r="G57" s="84">
        <v>5</v>
      </c>
      <c r="H57" s="286"/>
      <c r="I57" s="83">
        <v>1</v>
      </c>
      <c r="J57" s="83">
        <v>2</v>
      </c>
      <c r="K57" s="83">
        <v>3</v>
      </c>
      <c r="L57" s="286"/>
      <c r="M57" s="82">
        <v>1</v>
      </c>
      <c r="N57" s="83">
        <v>2</v>
      </c>
      <c r="O57" s="83">
        <v>3</v>
      </c>
      <c r="P57" s="286"/>
      <c r="Q57" s="286"/>
      <c r="R57" s="286"/>
      <c r="S57" s="72"/>
    </row>
    <row r="58" spans="1:19" x14ac:dyDescent="0.25">
      <c r="A58" s="7">
        <v>1</v>
      </c>
      <c r="B58" s="179" t="s">
        <v>128</v>
      </c>
      <c r="C58" s="200">
        <v>2</v>
      </c>
      <c r="D58" s="159">
        <v>2</v>
      </c>
      <c r="E58" s="159">
        <v>2</v>
      </c>
      <c r="F58" s="159">
        <v>2</v>
      </c>
      <c r="G58" s="177">
        <v>2</v>
      </c>
      <c r="H58" s="49">
        <f>AVERAGE(C58:D58:E58:F58:G58)</f>
        <v>2</v>
      </c>
      <c r="I58" s="158">
        <v>2</v>
      </c>
      <c r="J58" s="159">
        <v>2</v>
      </c>
      <c r="K58" s="177">
        <v>2</v>
      </c>
      <c r="L58" s="49">
        <f>AVERAGE(I58:J58,K58)</f>
        <v>2</v>
      </c>
      <c r="M58" s="200">
        <v>2</v>
      </c>
      <c r="N58" s="159">
        <v>2</v>
      </c>
      <c r="O58" s="177">
        <v>2</v>
      </c>
      <c r="P58" s="49">
        <f>AVERAGE(M58:N58:O58:O58)</f>
        <v>2</v>
      </c>
      <c r="Q58" s="2">
        <f>C58+D58+E58+F58+G58+I58+J58+K58+M58+N58+O58</f>
        <v>22</v>
      </c>
      <c r="R58" s="105">
        <f>AVERAGE(C58:D58:E58:F58:G58:I58:J58:K58:M58:N58:O58:O58)</f>
        <v>2</v>
      </c>
      <c r="S58" s="72"/>
    </row>
    <row r="59" spans="1:19" x14ac:dyDescent="0.25">
      <c r="A59" s="8">
        <v>2</v>
      </c>
      <c r="B59" s="180" t="s">
        <v>129</v>
      </c>
      <c r="C59" s="201">
        <v>2</v>
      </c>
      <c r="D59" s="156">
        <v>2</v>
      </c>
      <c r="E59" s="156">
        <v>2</v>
      </c>
      <c r="F59" s="156">
        <v>2</v>
      </c>
      <c r="G59" s="178">
        <v>2</v>
      </c>
      <c r="H59" s="50">
        <f>AVERAGE(C59:D59:E59:F59:G59)</f>
        <v>2</v>
      </c>
      <c r="I59" s="160">
        <v>2</v>
      </c>
      <c r="J59" s="156">
        <v>2</v>
      </c>
      <c r="K59" s="178">
        <v>2</v>
      </c>
      <c r="L59" s="50">
        <f t="shared" ref="L59:L73" si="7">AVERAGE(I59:J59,K59)</f>
        <v>2</v>
      </c>
      <c r="M59" s="201">
        <v>2</v>
      </c>
      <c r="N59" s="156">
        <v>2</v>
      </c>
      <c r="O59" s="178">
        <v>2</v>
      </c>
      <c r="P59" s="50">
        <f>AVERAGE(M59:N59:O59:O59)</f>
        <v>2</v>
      </c>
      <c r="Q59" s="1">
        <f t="shared" ref="Q59:Q73" si="8">C59+D59+E59+F59+G59+I59+J59+K59+M59+N59+O59</f>
        <v>22</v>
      </c>
      <c r="R59" s="106">
        <f>AVERAGE(C59:D59:E59:F59:G59:I59:J59:K59:M59:N59:O59:O59)</f>
        <v>2</v>
      </c>
      <c r="S59" s="72"/>
    </row>
    <row r="60" spans="1:19" x14ac:dyDescent="0.25">
      <c r="A60" s="8">
        <v>3</v>
      </c>
      <c r="B60" s="180" t="s">
        <v>130</v>
      </c>
      <c r="C60" s="201">
        <v>2</v>
      </c>
      <c r="D60" s="156">
        <v>2</v>
      </c>
      <c r="E60" s="156">
        <v>2</v>
      </c>
      <c r="F60" s="156">
        <v>2</v>
      </c>
      <c r="G60" s="178">
        <v>2</v>
      </c>
      <c r="H60" s="50">
        <f>AVERAGE(C60:D60:E60:F60:G60)</f>
        <v>2</v>
      </c>
      <c r="I60" s="160">
        <v>2</v>
      </c>
      <c r="J60" s="156">
        <v>2</v>
      </c>
      <c r="K60" s="178">
        <v>2</v>
      </c>
      <c r="L60" s="50">
        <f t="shared" si="7"/>
        <v>2</v>
      </c>
      <c r="M60" s="201">
        <v>2</v>
      </c>
      <c r="N60" s="156">
        <v>2</v>
      </c>
      <c r="O60" s="178">
        <v>2</v>
      </c>
      <c r="P60" s="50">
        <f>AVERAGE(M60:N60:O60:O60)</f>
        <v>2</v>
      </c>
      <c r="Q60" s="1">
        <f t="shared" si="8"/>
        <v>22</v>
      </c>
      <c r="R60" s="106">
        <f>AVERAGE(C60:D60:E60:F60:G60:I60:J60:K60:M60:N60:O60:O60)</f>
        <v>2</v>
      </c>
      <c r="S60" s="72"/>
    </row>
    <row r="61" spans="1:19" x14ac:dyDescent="0.25">
      <c r="A61" s="8">
        <v>4</v>
      </c>
      <c r="B61" s="180" t="s">
        <v>131</v>
      </c>
      <c r="C61" s="201">
        <v>2</v>
      </c>
      <c r="D61" s="156">
        <v>2</v>
      </c>
      <c r="E61" s="156">
        <v>2</v>
      </c>
      <c r="F61" s="156">
        <v>2</v>
      </c>
      <c r="G61" s="178">
        <v>2</v>
      </c>
      <c r="H61" s="50">
        <f>AVERAGE(C61:D61:E61:F61:G61)</f>
        <v>2</v>
      </c>
      <c r="I61" s="160">
        <v>2</v>
      </c>
      <c r="J61" s="156">
        <v>2</v>
      </c>
      <c r="K61" s="178">
        <v>2</v>
      </c>
      <c r="L61" s="50">
        <f t="shared" si="7"/>
        <v>2</v>
      </c>
      <c r="M61" s="201">
        <v>2</v>
      </c>
      <c r="N61" s="156">
        <v>2</v>
      </c>
      <c r="O61" s="178">
        <v>2</v>
      </c>
      <c r="P61" s="50">
        <f>AVERAGE(M61:N61:O61:O61)</f>
        <v>2</v>
      </c>
      <c r="Q61" s="1">
        <f t="shared" si="8"/>
        <v>22</v>
      </c>
      <c r="R61" s="106">
        <f>AVERAGE(C61:D61:E61:F61:G61:I61:J61:K61:M61:N61:O61:O61)</f>
        <v>2</v>
      </c>
      <c r="S61" s="72"/>
    </row>
    <row r="62" spans="1:19" x14ac:dyDescent="0.25">
      <c r="A62" s="8">
        <v>5</v>
      </c>
      <c r="B62" s="180" t="s">
        <v>132</v>
      </c>
      <c r="C62" s="201">
        <v>2</v>
      </c>
      <c r="D62" s="156">
        <v>2</v>
      </c>
      <c r="E62" s="156">
        <v>2</v>
      </c>
      <c r="F62" s="156">
        <v>2</v>
      </c>
      <c r="G62" s="178">
        <v>2</v>
      </c>
      <c r="H62" s="50">
        <f>AVERAGE(C62:D62:E62:F62:G62)</f>
        <v>2</v>
      </c>
      <c r="I62" s="160">
        <v>2</v>
      </c>
      <c r="J62" s="156">
        <v>2</v>
      </c>
      <c r="K62" s="178">
        <v>2</v>
      </c>
      <c r="L62" s="50">
        <f t="shared" si="7"/>
        <v>2</v>
      </c>
      <c r="M62" s="201">
        <v>2</v>
      </c>
      <c r="N62" s="156">
        <v>2</v>
      </c>
      <c r="O62" s="178">
        <v>2</v>
      </c>
      <c r="P62" s="50">
        <f>AVERAGE(M62:N62:O62:O62)</f>
        <v>2</v>
      </c>
      <c r="Q62" s="1">
        <f t="shared" si="8"/>
        <v>22</v>
      </c>
      <c r="R62" s="106">
        <f>AVERAGE(C62:D62:E62:F62:G62:I62:J62:K62:M62:N62:O62:O62)</f>
        <v>2</v>
      </c>
      <c r="S62" s="72"/>
    </row>
    <row r="63" spans="1:19" ht="15" customHeight="1" x14ac:dyDescent="0.25">
      <c r="A63" s="8">
        <v>6</v>
      </c>
      <c r="B63" s="180" t="s">
        <v>133</v>
      </c>
      <c r="C63" s="201">
        <v>2</v>
      </c>
      <c r="D63" s="156">
        <v>2</v>
      </c>
      <c r="E63" s="156">
        <v>2</v>
      </c>
      <c r="F63" s="156">
        <v>2</v>
      </c>
      <c r="G63" s="178">
        <v>2</v>
      </c>
      <c r="H63" s="50">
        <f>AVERAGE(C63:D63:E63:F63:G63)</f>
        <v>2</v>
      </c>
      <c r="I63" s="160">
        <v>2</v>
      </c>
      <c r="J63" s="156">
        <v>2</v>
      </c>
      <c r="K63" s="178">
        <v>2</v>
      </c>
      <c r="L63" s="50">
        <f t="shared" si="7"/>
        <v>2</v>
      </c>
      <c r="M63" s="201">
        <v>2</v>
      </c>
      <c r="N63" s="156">
        <v>2</v>
      </c>
      <c r="O63" s="178">
        <v>2</v>
      </c>
      <c r="P63" s="50">
        <f>AVERAGE(M63:N63:O63:O63)</f>
        <v>2</v>
      </c>
      <c r="Q63" s="1">
        <f t="shared" si="8"/>
        <v>22</v>
      </c>
      <c r="R63" s="106">
        <f>AVERAGE(C63:D63:E63:F63:G63:I63:J63:K63:M63:N63:O63:O63)</f>
        <v>2</v>
      </c>
      <c r="S63" s="72"/>
    </row>
    <row r="64" spans="1:19" x14ac:dyDescent="0.25">
      <c r="A64" s="8">
        <v>7</v>
      </c>
      <c r="B64" s="180" t="s">
        <v>134</v>
      </c>
      <c r="C64" s="201">
        <v>2</v>
      </c>
      <c r="D64" s="156">
        <v>2</v>
      </c>
      <c r="E64" s="156">
        <v>2</v>
      </c>
      <c r="F64" s="156">
        <v>2</v>
      </c>
      <c r="G64" s="178">
        <v>2</v>
      </c>
      <c r="H64" s="50">
        <f>AVERAGE(C64:D64:E64:F64:G64)</f>
        <v>2</v>
      </c>
      <c r="I64" s="160">
        <v>2</v>
      </c>
      <c r="J64" s="156">
        <v>2</v>
      </c>
      <c r="K64" s="178">
        <v>2</v>
      </c>
      <c r="L64" s="50">
        <f t="shared" si="7"/>
        <v>2</v>
      </c>
      <c r="M64" s="201">
        <v>2</v>
      </c>
      <c r="N64" s="156">
        <v>2</v>
      </c>
      <c r="O64" s="178">
        <v>2</v>
      </c>
      <c r="P64" s="50">
        <f>AVERAGE(M64:N64:O64:O64)</f>
        <v>2</v>
      </c>
      <c r="Q64" s="1">
        <f t="shared" si="8"/>
        <v>22</v>
      </c>
      <c r="R64" s="106">
        <f>AVERAGE(C64:D64:E64:F64:G64:I64:J64:K64:M64:N64:O64:O64)</f>
        <v>2</v>
      </c>
      <c r="S64" s="72"/>
    </row>
    <row r="65" spans="1:19" x14ac:dyDescent="0.25">
      <c r="A65" s="8">
        <v>8</v>
      </c>
      <c r="B65" s="180" t="s">
        <v>135</v>
      </c>
      <c r="C65" s="201">
        <v>2</v>
      </c>
      <c r="D65" s="156">
        <v>2</v>
      </c>
      <c r="E65" s="156">
        <v>2</v>
      </c>
      <c r="F65" s="156">
        <v>2</v>
      </c>
      <c r="G65" s="178">
        <v>2</v>
      </c>
      <c r="H65" s="50">
        <f>AVERAGE(C65:D65:E65:F65:G65)</f>
        <v>2</v>
      </c>
      <c r="I65" s="160">
        <v>2</v>
      </c>
      <c r="J65" s="156">
        <v>2</v>
      </c>
      <c r="K65" s="178">
        <v>2</v>
      </c>
      <c r="L65" s="50">
        <f t="shared" si="7"/>
        <v>2</v>
      </c>
      <c r="M65" s="201">
        <v>2</v>
      </c>
      <c r="N65" s="156">
        <v>2</v>
      </c>
      <c r="O65" s="178">
        <v>2</v>
      </c>
      <c r="P65" s="50">
        <f>AVERAGE(M65:N65:O65:O65)</f>
        <v>2</v>
      </c>
      <c r="Q65" s="1">
        <f t="shared" si="8"/>
        <v>22</v>
      </c>
      <c r="R65" s="106">
        <f>AVERAGE(C65:D65:E65:F65:G65:I65:J65:K65:M65:N65:O65:O65)</f>
        <v>2</v>
      </c>
      <c r="S65" s="81"/>
    </row>
    <row r="66" spans="1:19" x14ac:dyDescent="0.25">
      <c r="A66" s="8">
        <v>9</v>
      </c>
      <c r="B66" s="180" t="s">
        <v>136</v>
      </c>
      <c r="C66" s="201">
        <v>2</v>
      </c>
      <c r="D66" s="156">
        <v>2</v>
      </c>
      <c r="E66" s="156">
        <v>2</v>
      </c>
      <c r="F66" s="156">
        <v>2</v>
      </c>
      <c r="G66" s="178">
        <v>2</v>
      </c>
      <c r="H66" s="50">
        <f>AVERAGE(C66:D66:E66:F66:G66)</f>
        <v>2</v>
      </c>
      <c r="I66" s="160">
        <v>2</v>
      </c>
      <c r="J66" s="156">
        <v>2</v>
      </c>
      <c r="K66" s="178">
        <v>2</v>
      </c>
      <c r="L66" s="50">
        <f t="shared" si="7"/>
        <v>2</v>
      </c>
      <c r="M66" s="201">
        <v>2</v>
      </c>
      <c r="N66" s="156">
        <v>2</v>
      </c>
      <c r="O66" s="178">
        <v>2</v>
      </c>
      <c r="P66" s="50">
        <f>AVERAGE(M66:N66:O66:O66)</f>
        <v>2</v>
      </c>
      <c r="Q66" s="1">
        <f t="shared" si="8"/>
        <v>22</v>
      </c>
      <c r="R66" s="106">
        <f>AVERAGE(C66:D66:E66:F66:G66:I66:J66:K66:M66:N66:O66:O66)</f>
        <v>2</v>
      </c>
      <c r="S66" s="81"/>
    </row>
    <row r="67" spans="1:19" x14ac:dyDescent="0.25">
      <c r="A67" s="8">
        <v>10</v>
      </c>
      <c r="B67" s="180" t="s">
        <v>137</v>
      </c>
      <c r="C67" s="201">
        <v>2</v>
      </c>
      <c r="D67" s="156">
        <v>2</v>
      </c>
      <c r="E67" s="156">
        <v>2</v>
      </c>
      <c r="F67" s="156">
        <v>2</v>
      </c>
      <c r="G67" s="178">
        <v>2</v>
      </c>
      <c r="H67" s="50">
        <f>AVERAGE(C67:D67:E67:F67:G67)</f>
        <v>2</v>
      </c>
      <c r="I67" s="160">
        <v>2</v>
      </c>
      <c r="J67" s="156">
        <v>2</v>
      </c>
      <c r="K67" s="178">
        <v>2</v>
      </c>
      <c r="L67" s="50">
        <f t="shared" si="7"/>
        <v>2</v>
      </c>
      <c r="M67" s="201">
        <v>2</v>
      </c>
      <c r="N67" s="156">
        <v>2</v>
      </c>
      <c r="O67" s="178">
        <v>2</v>
      </c>
      <c r="P67" s="50">
        <f>AVERAGE(M67:N67:O67:O67)</f>
        <v>2</v>
      </c>
      <c r="Q67" s="1">
        <f t="shared" si="8"/>
        <v>22</v>
      </c>
      <c r="R67" s="106">
        <f>AVERAGE(C67:D67:E67:F67:G67:I67:J67:K67:M67:N67:O67:O67)</f>
        <v>2</v>
      </c>
      <c r="S67" s="81"/>
    </row>
    <row r="68" spans="1:19" x14ac:dyDescent="0.25">
      <c r="A68" s="8">
        <v>11</v>
      </c>
      <c r="B68" s="180" t="s">
        <v>138</v>
      </c>
      <c r="C68" s="201">
        <v>2</v>
      </c>
      <c r="D68" s="156">
        <v>2</v>
      </c>
      <c r="E68" s="156">
        <v>2</v>
      </c>
      <c r="F68" s="156">
        <v>2</v>
      </c>
      <c r="G68" s="178">
        <v>2</v>
      </c>
      <c r="H68" s="50">
        <f>AVERAGE(C68:D68:E68:F68:G68)</f>
        <v>2</v>
      </c>
      <c r="I68" s="160">
        <v>2</v>
      </c>
      <c r="J68" s="156">
        <v>2</v>
      </c>
      <c r="K68" s="178">
        <v>2</v>
      </c>
      <c r="L68" s="50">
        <f t="shared" si="7"/>
        <v>2</v>
      </c>
      <c r="M68" s="201">
        <v>2</v>
      </c>
      <c r="N68" s="156">
        <v>2</v>
      </c>
      <c r="O68" s="178">
        <v>2</v>
      </c>
      <c r="P68" s="50">
        <f>AVERAGE(M68:N68:O68:O68)</f>
        <v>2</v>
      </c>
      <c r="Q68" s="1">
        <f t="shared" si="8"/>
        <v>22</v>
      </c>
      <c r="R68" s="106">
        <f>AVERAGE(C68:D68:E68:F68:G68:I68:J68:K68:M68:N68:O68:O68)</f>
        <v>2</v>
      </c>
      <c r="S68" s="81"/>
    </row>
    <row r="69" spans="1:19" x14ac:dyDescent="0.25">
      <c r="A69" s="8">
        <v>12</v>
      </c>
      <c r="B69" s="180" t="s">
        <v>139</v>
      </c>
      <c r="C69" s="201">
        <v>2</v>
      </c>
      <c r="D69" s="156">
        <v>2</v>
      </c>
      <c r="E69" s="156">
        <v>2</v>
      </c>
      <c r="F69" s="156">
        <v>2</v>
      </c>
      <c r="G69" s="178">
        <v>2</v>
      </c>
      <c r="H69" s="50">
        <f>AVERAGE(C69:D69:E69:F69:G69)</f>
        <v>2</v>
      </c>
      <c r="I69" s="160">
        <v>2</v>
      </c>
      <c r="J69" s="156">
        <v>2</v>
      </c>
      <c r="K69" s="178">
        <v>2</v>
      </c>
      <c r="L69" s="50">
        <f t="shared" si="7"/>
        <v>2</v>
      </c>
      <c r="M69" s="201">
        <v>2</v>
      </c>
      <c r="N69" s="156">
        <v>2</v>
      </c>
      <c r="O69" s="178">
        <v>2</v>
      </c>
      <c r="P69" s="50">
        <f>AVERAGE(M69:N69:O69:O69)</f>
        <v>2</v>
      </c>
      <c r="Q69" s="1">
        <f t="shared" si="8"/>
        <v>22</v>
      </c>
      <c r="R69" s="106">
        <f>AVERAGE(C69:D69:E69:F69:G69:I69:J69:K69:M69:N69:O69:O69)</f>
        <v>2</v>
      </c>
      <c r="S69" s="72"/>
    </row>
    <row r="70" spans="1:19" x14ac:dyDescent="0.25">
      <c r="A70" s="8">
        <v>13</v>
      </c>
      <c r="B70" s="180" t="s">
        <v>140</v>
      </c>
      <c r="C70" s="201">
        <v>2</v>
      </c>
      <c r="D70" s="156">
        <v>2</v>
      </c>
      <c r="E70" s="156">
        <v>2</v>
      </c>
      <c r="F70" s="156">
        <v>2</v>
      </c>
      <c r="G70" s="178">
        <v>2</v>
      </c>
      <c r="H70" s="50">
        <f>AVERAGE(C70:D70:E70:F70:G70)</f>
        <v>2</v>
      </c>
      <c r="I70" s="160">
        <v>2</v>
      </c>
      <c r="J70" s="156">
        <v>2</v>
      </c>
      <c r="K70" s="178">
        <v>2</v>
      </c>
      <c r="L70" s="50">
        <f t="shared" si="7"/>
        <v>2</v>
      </c>
      <c r="M70" s="201">
        <v>2</v>
      </c>
      <c r="N70" s="156">
        <v>2</v>
      </c>
      <c r="O70" s="178">
        <v>2</v>
      </c>
      <c r="P70" s="50">
        <f>AVERAGE(M70:N70:O70:O70)</f>
        <v>2</v>
      </c>
      <c r="Q70" s="1">
        <f t="shared" si="8"/>
        <v>22</v>
      </c>
      <c r="R70" s="106">
        <f>AVERAGE(C70:D70:E70:F70:G70:I70:J70:K70:M70:N70:O70:O70)</f>
        <v>2</v>
      </c>
      <c r="S70" s="72"/>
    </row>
    <row r="71" spans="1:19" ht="15.75" customHeight="1" x14ac:dyDescent="0.25">
      <c r="A71" s="8">
        <v>14</v>
      </c>
      <c r="B71" s="180" t="s">
        <v>141</v>
      </c>
      <c r="C71" s="201">
        <v>3</v>
      </c>
      <c r="D71" s="156">
        <v>3</v>
      </c>
      <c r="E71" s="156">
        <v>3</v>
      </c>
      <c r="F71" s="156">
        <v>3</v>
      </c>
      <c r="G71" s="178">
        <v>3</v>
      </c>
      <c r="H71" s="50">
        <f>AVERAGE(C71:D71:E71:F71:G71)</f>
        <v>3</v>
      </c>
      <c r="I71" s="160">
        <v>3</v>
      </c>
      <c r="J71" s="156">
        <v>3</v>
      </c>
      <c r="K71" s="178">
        <v>3</v>
      </c>
      <c r="L71" s="50">
        <f t="shared" si="7"/>
        <v>3</v>
      </c>
      <c r="M71" s="201">
        <v>3</v>
      </c>
      <c r="N71" s="156">
        <v>3</v>
      </c>
      <c r="O71" s="178">
        <v>3</v>
      </c>
      <c r="P71" s="50">
        <f>AVERAGE(M71:N71:O71:O71)</f>
        <v>3</v>
      </c>
      <c r="Q71" s="1">
        <f t="shared" si="8"/>
        <v>33</v>
      </c>
      <c r="R71" s="106">
        <f>AVERAGE(C71:D71:E71:F71:G71:I71:J71:K71:M71:N71:O71:O71)</f>
        <v>3</v>
      </c>
      <c r="S71" s="72"/>
    </row>
    <row r="72" spans="1:19" ht="15.75" customHeight="1" x14ac:dyDescent="0.25">
      <c r="A72" s="77">
        <v>15</v>
      </c>
      <c r="B72" s="202" t="s">
        <v>142</v>
      </c>
      <c r="C72" s="203">
        <v>2</v>
      </c>
      <c r="D72" s="183">
        <v>2</v>
      </c>
      <c r="E72" s="183">
        <v>2</v>
      </c>
      <c r="F72" s="183">
        <v>2</v>
      </c>
      <c r="G72" s="193">
        <v>2</v>
      </c>
      <c r="H72" s="50">
        <f>AVERAGE(C72:D72:E72:F72:G72)</f>
        <v>2</v>
      </c>
      <c r="I72" s="182">
        <v>2</v>
      </c>
      <c r="J72" s="183">
        <v>2</v>
      </c>
      <c r="K72" s="193">
        <v>2</v>
      </c>
      <c r="L72" s="50">
        <f t="shared" si="7"/>
        <v>2</v>
      </c>
      <c r="M72" s="203">
        <v>2</v>
      </c>
      <c r="N72" s="183">
        <v>2</v>
      </c>
      <c r="O72" s="193">
        <v>2</v>
      </c>
      <c r="P72" s="50">
        <f>AVERAGE(M72:N72:O72:O72)</f>
        <v>2</v>
      </c>
      <c r="Q72" s="1">
        <f t="shared" si="8"/>
        <v>22</v>
      </c>
      <c r="R72" s="106">
        <f>AVERAGE(C72:D72:E72:F72:G72:I72:J72:K72:M72:N72:O72:O72)</f>
        <v>2</v>
      </c>
      <c r="S72" s="81"/>
    </row>
    <row r="73" spans="1:19" ht="15.75" thickBot="1" x14ac:dyDescent="0.3">
      <c r="A73" s="77">
        <v>16</v>
      </c>
      <c r="B73" s="202" t="s">
        <v>143</v>
      </c>
      <c r="C73" s="203">
        <v>2</v>
      </c>
      <c r="D73" s="183">
        <v>2</v>
      </c>
      <c r="E73" s="183">
        <v>2</v>
      </c>
      <c r="F73" s="183">
        <v>2</v>
      </c>
      <c r="G73" s="193">
        <v>2</v>
      </c>
      <c r="H73" s="85">
        <f>AVERAGE(C73:D73:E73:F73:G73)</f>
        <v>2</v>
      </c>
      <c r="I73" s="182">
        <v>2</v>
      </c>
      <c r="J73" s="183">
        <v>2</v>
      </c>
      <c r="K73" s="193">
        <v>2</v>
      </c>
      <c r="L73" s="85">
        <f t="shared" si="7"/>
        <v>2</v>
      </c>
      <c r="M73" s="203">
        <v>2</v>
      </c>
      <c r="N73" s="183">
        <v>2</v>
      </c>
      <c r="O73" s="193">
        <v>2</v>
      </c>
      <c r="P73" s="85">
        <f>AVERAGE(M73:N73:O73:O73)</f>
        <v>2</v>
      </c>
      <c r="Q73" s="5">
        <f t="shared" si="8"/>
        <v>22</v>
      </c>
      <c r="R73" s="186">
        <f>AVERAGE(C73:D73:E73:F73:G73:I73:J73:K73:M73:N73:O73:O73)</f>
        <v>2</v>
      </c>
      <c r="S73" s="72"/>
    </row>
    <row r="74" spans="1:19" ht="15.75" thickBot="1" x14ac:dyDescent="0.3">
      <c r="A74" s="276" t="s">
        <v>7</v>
      </c>
      <c r="B74" s="277"/>
      <c r="C74" s="52">
        <f>AVERAGE(C58:C73)</f>
        <v>2.0625</v>
      </c>
      <c r="D74" s="52">
        <f t="shared" ref="D74:R74" si="9">AVERAGE(D58:D73)</f>
        <v>2.0625</v>
      </c>
      <c r="E74" s="52">
        <f t="shared" si="9"/>
        <v>2.0625</v>
      </c>
      <c r="F74" s="52">
        <f t="shared" si="9"/>
        <v>2.0625</v>
      </c>
      <c r="G74" s="52">
        <f t="shared" si="9"/>
        <v>2.0625</v>
      </c>
      <c r="H74" s="52">
        <f t="shared" si="9"/>
        <v>2.0625</v>
      </c>
      <c r="I74" s="52">
        <f t="shared" si="9"/>
        <v>2.0625</v>
      </c>
      <c r="J74" s="52">
        <f t="shared" si="9"/>
        <v>2.0625</v>
      </c>
      <c r="K74" s="52">
        <f t="shared" si="9"/>
        <v>2.0625</v>
      </c>
      <c r="L74" s="52">
        <f t="shared" si="9"/>
        <v>2.0625</v>
      </c>
      <c r="M74" s="52">
        <f t="shared" si="9"/>
        <v>2.0625</v>
      </c>
      <c r="N74" s="52">
        <f t="shared" si="9"/>
        <v>2.0625</v>
      </c>
      <c r="O74" s="52">
        <f t="shared" si="9"/>
        <v>2.0625</v>
      </c>
      <c r="P74" s="52">
        <f t="shared" si="9"/>
        <v>2.0625</v>
      </c>
      <c r="Q74" s="52">
        <f t="shared" si="9"/>
        <v>22.6875</v>
      </c>
      <c r="R74" s="52">
        <f t="shared" si="9"/>
        <v>2.0625</v>
      </c>
      <c r="S74" s="72"/>
    </row>
    <row r="75" spans="1:19" x14ac:dyDescent="0.25">
      <c r="A75" s="212"/>
      <c r="F75" s="81"/>
      <c r="G75" s="81"/>
      <c r="H75" s="64"/>
      <c r="I75" s="81"/>
      <c r="J75" s="81"/>
      <c r="K75" s="81"/>
      <c r="L75" s="64"/>
      <c r="M75" s="81"/>
      <c r="N75" s="81"/>
      <c r="O75" s="81"/>
      <c r="P75" s="64"/>
      <c r="Q75" s="81"/>
      <c r="R75" s="64"/>
      <c r="S75" s="72"/>
    </row>
    <row r="76" spans="1:19" x14ac:dyDescent="0.25">
      <c r="A76" s="212"/>
      <c r="F76" s="81"/>
      <c r="G76" s="81"/>
      <c r="H76" s="64"/>
      <c r="I76" s="81"/>
      <c r="J76" s="81"/>
      <c r="K76" s="81"/>
      <c r="L76" s="64"/>
      <c r="M76" s="81"/>
      <c r="N76" s="81"/>
      <c r="O76" s="81"/>
      <c r="P76" s="64"/>
      <c r="Q76" s="81"/>
      <c r="R76" s="64"/>
      <c r="S76" s="72"/>
    </row>
    <row r="77" spans="1:19" ht="15.75" thickBot="1" x14ac:dyDescent="0.3">
      <c r="A77" s="212"/>
      <c r="B77" s="12" t="s">
        <v>28</v>
      </c>
      <c r="F77" s="81"/>
      <c r="G77" s="81"/>
      <c r="H77" s="64"/>
      <c r="I77" s="81"/>
      <c r="J77" s="81"/>
      <c r="K77" s="81"/>
      <c r="L77" s="64"/>
      <c r="M77" s="81"/>
      <c r="N77" s="81"/>
      <c r="O77" s="81"/>
      <c r="P77" s="64"/>
      <c r="Q77" s="81"/>
      <c r="R77" s="64"/>
      <c r="S77" s="72"/>
    </row>
    <row r="78" spans="1:19" ht="60.75" thickBot="1" x14ac:dyDescent="0.3">
      <c r="A78" s="212"/>
      <c r="B78" s="210" t="s">
        <v>1</v>
      </c>
      <c r="C78" s="94" t="s">
        <v>20</v>
      </c>
      <c r="D78" s="94" t="s">
        <v>21</v>
      </c>
      <c r="E78" s="94" t="s">
        <v>22</v>
      </c>
      <c r="F78" s="81"/>
      <c r="G78" s="81"/>
      <c r="H78" s="64"/>
      <c r="I78" s="81"/>
      <c r="J78" s="81"/>
      <c r="K78" s="81"/>
      <c r="L78" s="64"/>
      <c r="M78" s="81" t="s">
        <v>8</v>
      </c>
      <c r="N78" s="81"/>
      <c r="O78" s="81"/>
      <c r="P78" s="64"/>
      <c r="Q78" s="81"/>
      <c r="R78" s="64"/>
      <c r="S78" s="72"/>
    </row>
    <row r="79" spans="1:19" x14ac:dyDescent="0.25">
      <c r="A79" s="212"/>
      <c r="B79" s="163" t="s">
        <v>88</v>
      </c>
      <c r="C79" s="232">
        <v>2</v>
      </c>
      <c r="D79" s="229">
        <v>2</v>
      </c>
      <c r="E79" s="230">
        <v>2</v>
      </c>
      <c r="F79" s="81"/>
      <c r="G79" s="81"/>
      <c r="H79" s="64"/>
      <c r="I79" s="81"/>
      <c r="J79" s="81"/>
      <c r="K79" s="81"/>
      <c r="L79" s="64"/>
      <c r="M79" s="81"/>
      <c r="N79" s="81"/>
      <c r="O79" s="81"/>
      <c r="P79" s="64"/>
      <c r="Q79" s="81"/>
      <c r="R79" s="64"/>
      <c r="S79" s="81"/>
    </row>
    <row r="80" spans="1:19" x14ac:dyDescent="0.25">
      <c r="A80" s="212"/>
      <c r="B80" s="164" t="s">
        <v>89</v>
      </c>
      <c r="C80" s="233">
        <v>2</v>
      </c>
      <c r="D80" s="228">
        <v>2</v>
      </c>
      <c r="E80" s="231">
        <v>2</v>
      </c>
      <c r="F80" s="81"/>
      <c r="G80" s="81"/>
      <c r="H80" s="64"/>
      <c r="I80" s="81"/>
      <c r="J80" s="81"/>
      <c r="K80" s="81"/>
      <c r="L80" s="64"/>
      <c r="M80" s="81"/>
      <c r="N80" s="81"/>
      <c r="O80" s="81"/>
      <c r="P80" s="64"/>
      <c r="Q80" s="81"/>
      <c r="R80" s="64"/>
      <c r="S80" s="81"/>
    </row>
    <row r="81" spans="1:20" x14ac:dyDescent="0.25">
      <c r="A81" s="212"/>
      <c r="B81" s="164" t="s">
        <v>90</v>
      </c>
      <c r="C81" s="233">
        <v>2</v>
      </c>
      <c r="D81" s="228">
        <v>2</v>
      </c>
      <c r="E81" s="231">
        <v>2</v>
      </c>
      <c r="F81" s="81"/>
      <c r="G81" s="81"/>
      <c r="H81" s="64"/>
      <c r="I81" s="81"/>
      <c r="J81" s="81"/>
      <c r="K81" s="81"/>
      <c r="L81" s="64"/>
      <c r="M81" s="81"/>
      <c r="N81" s="81"/>
      <c r="O81" s="81"/>
      <c r="P81" s="64"/>
      <c r="Q81" s="81"/>
      <c r="R81" s="64"/>
      <c r="S81" s="81"/>
    </row>
    <row r="82" spans="1:20" x14ac:dyDescent="0.25">
      <c r="A82" s="212"/>
      <c r="B82" s="164" t="s">
        <v>91</v>
      </c>
      <c r="C82" s="233">
        <v>2</v>
      </c>
      <c r="D82" s="228">
        <v>2</v>
      </c>
      <c r="E82" s="231">
        <v>2</v>
      </c>
      <c r="F82" s="81"/>
      <c r="G82" s="81"/>
      <c r="H82" s="64"/>
      <c r="I82" s="81"/>
      <c r="J82" s="81"/>
      <c r="K82" s="81"/>
      <c r="L82" s="64"/>
      <c r="M82" s="81"/>
      <c r="N82" s="81"/>
      <c r="O82" s="81"/>
      <c r="P82" s="64"/>
      <c r="Q82" s="81"/>
      <c r="R82" s="64"/>
      <c r="S82" s="81"/>
    </row>
    <row r="83" spans="1:20" x14ac:dyDescent="0.25">
      <c r="A83" s="212"/>
      <c r="B83" s="164" t="s">
        <v>92</v>
      </c>
      <c r="C83" s="233">
        <v>2</v>
      </c>
      <c r="D83" s="228">
        <v>2</v>
      </c>
      <c r="E83" s="231">
        <v>2</v>
      </c>
      <c r="F83" s="81"/>
      <c r="G83" s="81"/>
      <c r="H83" s="64"/>
      <c r="I83" s="81"/>
      <c r="J83" s="81"/>
      <c r="K83" s="81"/>
      <c r="L83" s="64"/>
      <c r="M83" s="81"/>
      <c r="N83" s="81"/>
      <c r="O83" s="81"/>
      <c r="P83" s="64"/>
      <c r="Q83" s="81"/>
      <c r="R83" s="64"/>
      <c r="S83" s="81"/>
    </row>
    <row r="84" spans="1:20" x14ac:dyDescent="0.25">
      <c r="A84" s="212"/>
      <c r="B84" s="164" t="s">
        <v>93</v>
      </c>
      <c r="C84" s="233">
        <v>2</v>
      </c>
      <c r="D84" s="228">
        <v>2</v>
      </c>
      <c r="E84" s="231">
        <v>2</v>
      </c>
      <c r="F84" s="81"/>
      <c r="G84" s="81"/>
      <c r="H84" s="64"/>
      <c r="I84" s="81"/>
      <c r="J84" s="81"/>
      <c r="K84" s="81"/>
      <c r="L84" s="64"/>
      <c r="M84" s="81"/>
      <c r="N84" s="81"/>
      <c r="O84" s="81"/>
      <c r="P84" s="64"/>
      <c r="Q84" s="81"/>
      <c r="R84" s="64"/>
      <c r="S84" s="81"/>
    </row>
    <row r="85" spans="1:20" x14ac:dyDescent="0.25">
      <c r="A85" s="212"/>
      <c r="B85" s="164" t="s">
        <v>94</v>
      </c>
      <c r="C85" s="233">
        <v>2</v>
      </c>
      <c r="D85" s="228">
        <v>2</v>
      </c>
      <c r="E85" s="231">
        <v>2</v>
      </c>
      <c r="F85" s="81"/>
      <c r="G85" s="81"/>
      <c r="H85" s="64"/>
      <c r="I85" s="81"/>
      <c r="J85" s="81"/>
      <c r="K85" s="81"/>
      <c r="L85" s="64"/>
      <c r="M85" s="81"/>
      <c r="N85" s="81"/>
      <c r="O85" s="81"/>
      <c r="P85" s="64"/>
      <c r="Q85" s="81"/>
      <c r="R85" s="64"/>
      <c r="S85" s="81"/>
    </row>
    <row r="86" spans="1:20" x14ac:dyDescent="0.25">
      <c r="A86" s="212"/>
      <c r="B86" s="164" t="s">
        <v>95</v>
      </c>
      <c r="C86" s="233">
        <v>2</v>
      </c>
      <c r="D86" s="228">
        <v>2</v>
      </c>
      <c r="E86" s="231">
        <v>2</v>
      </c>
      <c r="F86" s="81"/>
      <c r="G86" s="81"/>
      <c r="H86" s="64"/>
      <c r="I86" s="81"/>
      <c r="J86" s="81"/>
      <c r="K86" s="81"/>
      <c r="L86" s="64"/>
      <c r="M86" s="81"/>
      <c r="N86" s="81"/>
      <c r="O86" s="81"/>
      <c r="P86" s="64"/>
      <c r="Q86" s="81"/>
      <c r="R86" s="64"/>
      <c r="S86" s="81"/>
    </row>
    <row r="87" spans="1:20" x14ac:dyDescent="0.25">
      <c r="B87" s="164" t="s">
        <v>96</v>
      </c>
      <c r="C87" s="222">
        <v>2</v>
      </c>
      <c r="D87" s="223">
        <v>2</v>
      </c>
      <c r="E87" s="224">
        <v>2</v>
      </c>
      <c r="S87" s="81"/>
    </row>
    <row r="88" spans="1:20" x14ac:dyDescent="0.25">
      <c r="B88" s="164" t="s">
        <v>97</v>
      </c>
      <c r="C88" s="222">
        <v>2</v>
      </c>
      <c r="D88" s="223">
        <v>2</v>
      </c>
      <c r="E88" s="224">
        <v>2</v>
      </c>
      <c r="S88" s="81"/>
    </row>
    <row r="89" spans="1:20" x14ac:dyDescent="0.25">
      <c r="B89" s="164" t="s">
        <v>98</v>
      </c>
      <c r="C89" s="222">
        <v>2</v>
      </c>
      <c r="D89" s="223">
        <v>2</v>
      </c>
      <c r="E89" s="224">
        <v>2</v>
      </c>
      <c r="S89" s="81"/>
    </row>
    <row r="90" spans="1:20" x14ac:dyDescent="0.25">
      <c r="B90" s="164" t="s">
        <v>99</v>
      </c>
      <c r="C90" s="222">
        <v>2</v>
      </c>
      <c r="D90" s="223">
        <v>2</v>
      </c>
      <c r="E90" s="224">
        <v>2</v>
      </c>
      <c r="S90" s="81"/>
    </row>
    <row r="91" spans="1:20" x14ac:dyDescent="0.25">
      <c r="B91" s="164" t="s">
        <v>100</v>
      </c>
      <c r="C91" s="222">
        <v>2</v>
      </c>
      <c r="D91" s="223">
        <v>2</v>
      </c>
      <c r="E91" s="224">
        <v>2</v>
      </c>
      <c r="S91" s="72"/>
    </row>
    <row r="92" spans="1:20" ht="14.25" customHeight="1" x14ac:dyDescent="0.25">
      <c r="B92" s="164" t="s">
        <v>101</v>
      </c>
      <c r="C92" s="222">
        <v>2</v>
      </c>
      <c r="D92" s="223">
        <v>2</v>
      </c>
      <c r="E92" s="224">
        <v>2</v>
      </c>
      <c r="S92" s="72"/>
      <c r="T92" t="s">
        <v>8</v>
      </c>
    </row>
    <row r="93" spans="1:20" x14ac:dyDescent="0.25">
      <c r="B93" s="164" t="s">
        <v>102</v>
      </c>
      <c r="C93" s="222">
        <v>2</v>
      </c>
      <c r="D93" s="223">
        <v>2</v>
      </c>
      <c r="E93" s="224">
        <v>2</v>
      </c>
      <c r="S93" s="72"/>
    </row>
    <row r="94" spans="1:20" x14ac:dyDescent="0.25">
      <c r="B94" s="164" t="s">
        <v>103</v>
      </c>
      <c r="C94" s="222">
        <v>2</v>
      </c>
      <c r="D94" s="223">
        <v>2</v>
      </c>
      <c r="E94" s="224">
        <v>2</v>
      </c>
      <c r="S94" s="72"/>
    </row>
    <row r="95" spans="1:20" ht="15.75" thickBot="1" x14ac:dyDescent="0.3">
      <c r="B95" s="165" t="s">
        <v>104</v>
      </c>
      <c r="C95" s="225">
        <v>2</v>
      </c>
      <c r="D95" s="226">
        <v>2</v>
      </c>
      <c r="E95" s="227">
        <v>2</v>
      </c>
      <c r="S95" s="72"/>
    </row>
    <row r="96" spans="1:20" x14ac:dyDescent="0.25">
      <c r="B96" s="81"/>
      <c r="C96" s="81"/>
      <c r="D96" s="81"/>
      <c r="E96" s="81"/>
      <c r="S96" s="72"/>
    </row>
    <row r="97" spans="2:19" ht="21.75" customHeight="1" thickBot="1" x14ac:dyDescent="0.3">
      <c r="B97" s="12" t="s">
        <v>23</v>
      </c>
      <c r="S97" s="72"/>
    </row>
    <row r="98" spans="2:19" ht="63" customHeight="1" thickBot="1" x14ac:dyDescent="0.3">
      <c r="B98" s="210" t="s">
        <v>1</v>
      </c>
      <c r="C98" s="234" t="s">
        <v>20</v>
      </c>
      <c r="D98" s="234" t="s">
        <v>21</v>
      </c>
      <c r="E98" s="234" t="s">
        <v>22</v>
      </c>
      <c r="S98" s="72"/>
    </row>
    <row r="99" spans="2:19" x14ac:dyDescent="0.25">
      <c r="B99" s="179" t="s">
        <v>105</v>
      </c>
      <c r="C99" s="219">
        <v>2</v>
      </c>
      <c r="D99" s="220">
        <v>2</v>
      </c>
      <c r="E99" s="221">
        <v>2</v>
      </c>
      <c r="S99" s="72"/>
    </row>
    <row r="100" spans="2:19" ht="17.25" customHeight="1" x14ac:dyDescent="0.25">
      <c r="B100" s="180" t="s">
        <v>106</v>
      </c>
      <c r="C100" s="222">
        <v>2</v>
      </c>
      <c r="D100" s="223">
        <v>2</v>
      </c>
      <c r="E100" s="224">
        <v>2</v>
      </c>
      <c r="S100" s="72"/>
    </row>
    <row r="101" spans="2:19" ht="17.25" customHeight="1" x14ac:dyDescent="0.25">
      <c r="B101" s="180" t="s">
        <v>107</v>
      </c>
      <c r="C101" s="222">
        <v>2</v>
      </c>
      <c r="D101" s="223">
        <v>2</v>
      </c>
      <c r="E101" s="224">
        <v>2</v>
      </c>
      <c r="S101" s="72"/>
    </row>
    <row r="102" spans="2:19" ht="17.25" customHeight="1" x14ac:dyDescent="0.25">
      <c r="B102" s="180" t="s">
        <v>108</v>
      </c>
      <c r="C102" s="222">
        <v>2</v>
      </c>
      <c r="D102" s="223">
        <v>2</v>
      </c>
      <c r="E102" s="224">
        <v>2</v>
      </c>
      <c r="S102" s="81"/>
    </row>
    <row r="103" spans="2:19" ht="17.25" customHeight="1" x14ac:dyDescent="0.25">
      <c r="B103" s="180" t="s">
        <v>109</v>
      </c>
      <c r="C103" s="222">
        <v>2</v>
      </c>
      <c r="D103" s="223">
        <v>2</v>
      </c>
      <c r="E103" s="224">
        <v>2</v>
      </c>
      <c r="S103" s="81"/>
    </row>
    <row r="104" spans="2:19" ht="17.25" customHeight="1" x14ac:dyDescent="0.25">
      <c r="B104" s="180" t="s">
        <v>110</v>
      </c>
      <c r="C104" s="222">
        <v>2</v>
      </c>
      <c r="D104" s="223">
        <v>2</v>
      </c>
      <c r="E104" s="224">
        <v>2</v>
      </c>
      <c r="S104" s="81"/>
    </row>
    <row r="105" spans="2:19" ht="17.25" customHeight="1" x14ac:dyDescent="0.25">
      <c r="B105" s="180" t="s">
        <v>111</v>
      </c>
      <c r="C105" s="222">
        <v>2</v>
      </c>
      <c r="D105" s="223">
        <v>2</v>
      </c>
      <c r="E105" s="224">
        <v>2</v>
      </c>
      <c r="S105" s="81"/>
    </row>
    <row r="106" spans="2:19" x14ac:dyDescent="0.25">
      <c r="B106" s="180" t="s">
        <v>112</v>
      </c>
      <c r="C106" s="222">
        <v>2</v>
      </c>
      <c r="D106" s="223">
        <v>2</v>
      </c>
      <c r="E106" s="224">
        <v>2</v>
      </c>
      <c r="S106" s="72"/>
    </row>
    <row r="107" spans="2:19" ht="17.25" customHeight="1" x14ac:dyDescent="0.25">
      <c r="B107" s="180" t="s">
        <v>113</v>
      </c>
      <c r="C107" s="222">
        <v>2</v>
      </c>
      <c r="D107" s="223">
        <v>2</v>
      </c>
      <c r="E107" s="224">
        <v>2</v>
      </c>
      <c r="S107" s="72"/>
    </row>
    <row r="108" spans="2:19" ht="15.75" thickBot="1" x14ac:dyDescent="0.3">
      <c r="B108" s="181" t="s">
        <v>114</v>
      </c>
      <c r="C108" s="225">
        <v>2</v>
      </c>
      <c r="D108" s="226">
        <v>2</v>
      </c>
      <c r="E108" s="227">
        <v>2</v>
      </c>
      <c r="S108" s="72"/>
    </row>
    <row r="109" spans="2:19" ht="21.75" customHeight="1" x14ac:dyDescent="0.25">
      <c r="S109" s="72"/>
    </row>
    <row r="110" spans="2:19" ht="15.75" thickBot="1" x14ac:dyDescent="0.3">
      <c r="B110" t="s">
        <v>10</v>
      </c>
      <c r="S110" s="72"/>
    </row>
    <row r="111" spans="2:19" ht="60.75" thickBot="1" x14ac:dyDescent="0.3">
      <c r="B111" s="210" t="s">
        <v>1</v>
      </c>
      <c r="C111" s="97" t="s">
        <v>20</v>
      </c>
      <c r="D111" s="97" t="s">
        <v>21</v>
      </c>
      <c r="E111" s="97" t="s">
        <v>22</v>
      </c>
      <c r="S111" s="72"/>
    </row>
    <row r="112" spans="2:19" x14ac:dyDescent="0.25">
      <c r="B112" s="179" t="s">
        <v>115</v>
      </c>
      <c r="C112" s="235">
        <v>2</v>
      </c>
      <c r="D112" s="236">
        <v>2</v>
      </c>
      <c r="E112" s="237">
        <v>2</v>
      </c>
      <c r="S112" s="72"/>
    </row>
    <row r="113" spans="2:19" x14ac:dyDescent="0.25">
      <c r="B113" s="180" t="s">
        <v>116</v>
      </c>
      <c r="C113" s="238">
        <v>2</v>
      </c>
      <c r="D113" s="239">
        <v>2</v>
      </c>
      <c r="E113" s="240">
        <v>2</v>
      </c>
      <c r="S113" s="72"/>
    </row>
    <row r="114" spans="2:19" x14ac:dyDescent="0.25">
      <c r="B114" s="180" t="s">
        <v>117</v>
      </c>
      <c r="C114" s="238">
        <v>2</v>
      </c>
      <c r="D114" s="239">
        <v>2</v>
      </c>
      <c r="E114" s="240">
        <v>2</v>
      </c>
      <c r="S114" s="72"/>
    </row>
    <row r="115" spans="2:19" x14ac:dyDescent="0.25">
      <c r="B115" s="180" t="s">
        <v>118</v>
      </c>
      <c r="C115" s="238">
        <v>2</v>
      </c>
      <c r="D115" s="239">
        <v>2</v>
      </c>
      <c r="E115" s="240">
        <v>2</v>
      </c>
      <c r="S115" s="81"/>
    </row>
    <row r="116" spans="2:19" x14ac:dyDescent="0.25">
      <c r="B116" s="180" t="s">
        <v>119</v>
      </c>
      <c r="C116" s="238">
        <v>2</v>
      </c>
      <c r="D116" s="239">
        <v>2</v>
      </c>
      <c r="E116" s="240">
        <v>2</v>
      </c>
      <c r="S116" s="81"/>
    </row>
    <row r="117" spans="2:19" x14ac:dyDescent="0.25">
      <c r="B117" s="180" t="s">
        <v>120</v>
      </c>
      <c r="C117" s="238">
        <v>2</v>
      </c>
      <c r="D117" s="239">
        <v>2</v>
      </c>
      <c r="E117" s="240">
        <v>2</v>
      </c>
      <c r="S117" s="81"/>
    </row>
    <row r="118" spans="2:19" x14ac:dyDescent="0.25">
      <c r="B118" s="180" t="s">
        <v>121</v>
      </c>
      <c r="C118" s="238">
        <v>2</v>
      </c>
      <c r="D118" s="239">
        <v>2</v>
      </c>
      <c r="E118" s="240">
        <v>2</v>
      </c>
      <c r="S118" s="81"/>
    </row>
    <row r="119" spans="2:19" x14ac:dyDescent="0.25">
      <c r="B119" s="180" t="s">
        <v>122</v>
      </c>
      <c r="C119" s="238">
        <v>2</v>
      </c>
      <c r="D119" s="239">
        <v>2</v>
      </c>
      <c r="E119" s="240">
        <v>2</v>
      </c>
      <c r="S119" s="81"/>
    </row>
    <row r="120" spans="2:19" x14ac:dyDescent="0.25">
      <c r="B120" s="180" t="s">
        <v>123</v>
      </c>
      <c r="C120" s="238">
        <v>2</v>
      </c>
      <c r="D120" s="239">
        <v>2</v>
      </c>
      <c r="E120" s="240">
        <v>2</v>
      </c>
      <c r="S120" s="72"/>
    </row>
    <row r="121" spans="2:19" ht="17.25" customHeight="1" x14ac:dyDescent="0.25">
      <c r="B121" s="180" t="s">
        <v>124</v>
      </c>
      <c r="C121" s="238">
        <v>2</v>
      </c>
      <c r="D121" s="239">
        <v>2</v>
      </c>
      <c r="E121" s="240">
        <v>2</v>
      </c>
      <c r="S121" s="72"/>
    </row>
    <row r="122" spans="2:19" x14ac:dyDescent="0.25">
      <c r="B122" s="180" t="s">
        <v>125</v>
      </c>
      <c r="C122" s="238">
        <v>2</v>
      </c>
      <c r="D122" s="239">
        <v>2</v>
      </c>
      <c r="E122" s="240">
        <v>2</v>
      </c>
      <c r="S122" s="72"/>
    </row>
    <row r="123" spans="2:19" x14ac:dyDescent="0.25">
      <c r="B123" s="180" t="s">
        <v>126</v>
      </c>
      <c r="C123" s="238">
        <v>3</v>
      </c>
      <c r="D123" s="239">
        <v>3</v>
      </c>
      <c r="E123" s="240">
        <v>3</v>
      </c>
      <c r="S123" s="72"/>
    </row>
    <row r="124" spans="2:19" ht="15.75" thickBot="1" x14ac:dyDescent="0.3">
      <c r="B124" s="181" t="s">
        <v>127</v>
      </c>
      <c r="C124" s="241">
        <v>3</v>
      </c>
      <c r="D124" s="242">
        <v>3</v>
      </c>
      <c r="E124" s="243">
        <v>3</v>
      </c>
      <c r="S124" s="72"/>
    </row>
    <row r="125" spans="2:19" x14ac:dyDescent="0.25">
      <c r="B125" s="51"/>
      <c r="C125" s="73"/>
      <c r="D125" s="73"/>
      <c r="E125" s="73"/>
      <c r="S125" s="72"/>
    </row>
    <row r="126" spans="2:19" ht="15" customHeight="1" thickBot="1" x14ac:dyDescent="0.3">
      <c r="B126" s="12" t="s">
        <v>25</v>
      </c>
      <c r="S126" s="72"/>
    </row>
    <row r="127" spans="2:19" ht="60" x14ac:dyDescent="0.25">
      <c r="B127" s="210" t="s">
        <v>1</v>
      </c>
      <c r="C127" s="97" t="s">
        <v>20</v>
      </c>
      <c r="D127" s="97" t="s">
        <v>21</v>
      </c>
      <c r="E127" s="97" t="s">
        <v>22</v>
      </c>
      <c r="S127" s="72"/>
    </row>
    <row r="128" spans="2:19" ht="15.75" thickBot="1" x14ac:dyDescent="0.3">
      <c r="B128" s="211"/>
      <c r="C128" s="98"/>
      <c r="D128" s="98"/>
      <c r="E128" s="98"/>
      <c r="S128" s="72"/>
    </row>
    <row r="129" spans="2:19" x14ac:dyDescent="0.25">
      <c r="B129" s="179" t="s">
        <v>128</v>
      </c>
      <c r="C129" s="244">
        <v>2</v>
      </c>
      <c r="D129" s="236">
        <v>2</v>
      </c>
      <c r="E129" s="237">
        <v>2</v>
      </c>
      <c r="S129" s="72"/>
    </row>
    <row r="130" spans="2:19" x14ac:dyDescent="0.25">
      <c r="B130" s="180" t="s">
        <v>129</v>
      </c>
      <c r="C130" s="245">
        <v>2</v>
      </c>
      <c r="D130" s="239">
        <v>2</v>
      </c>
      <c r="E130" s="240">
        <v>2</v>
      </c>
      <c r="S130" s="72"/>
    </row>
    <row r="131" spans="2:19" x14ac:dyDescent="0.25">
      <c r="B131" s="180" t="s">
        <v>130</v>
      </c>
      <c r="C131" s="245">
        <v>2</v>
      </c>
      <c r="D131" s="239">
        <v>2</v>
      </c>
      <c r="E131" s="240">
        <v>2</v>
      </c>
      <c r="S131" s="72"/>
    </row>
    <row r="132" spans="2:19" x14ac:dyDescent="0.25">
      <c r="B132" s="180" t="s">
        <v>131</v>
      </c>
      <c r="C132" s="245">
        <v>2</v>
      </c>
      <c r="D132" s="239">
        <v>2</v>
      </c>
      <c r="E132" s="240">
        <v>2</v>
      </c>
      <c r="S132" s="72"/>
    </row>
    <row r="133" spans="2:19" x14ac:dyDescent="0.25">
      <c r="B133" s="180" t="s">
        <v>132</v>
      </c>
      <c r="C133" s="245">
        <v>2</v>
      </c>
      <c r="D133" s="239">
        <v>2</v>
      </c>
      <c r="E133" s="240">
        <v>2</v>
      </c>
      <c r="S133" s="72"/>
    </row>
    <row r="134" spans="2:19" x14ac:dyDescent="0.25">
      <c r="B134" s="180" t="s">
        <v>133</v>
      </c>
      <c r="C134" s="245">
        <v>2</v>
      </c>
      <c r="D134" s="239">
        <v>2</v>
      </c>
      <c r="E134" s="240">
        <v>2</v>
      </c>
      <c r="S134" s="72"/>
    </row>
    <row r="135" spans="2:19" x14ac:dyDescent="0.25">
      <c r="B135" s="180" t="s">
        <v>134</v>
      </c>
      <c r="C135" s="245">
        <v>2</v>
      </c>
      <c r="D135" s="239">
        <v>2</v>
      </c>
      <c r="E135" s="240">
        <v>2</v>
      </c>
      <c r="S135" s="81"/>
    </row>
    <row r="136" spans="2:19" x14ac:dyDescent="0.25">
      <c r="B136" s="180" t="s">
        <v>135</v>
      </c>
      <c r="C136" s="245">
        <v>2</v>
      </c>
      <c r="D136" s="239">
        <v>2</v>
      </c>
      <c r="E136" s="240">
        <v>2</v>
      </c>
      <c r="S136" s="81"/>
    </row>
    <row r="137" spans="2:19" x14ac:dyDescent="0.25">
      <c r="B137" s="180" t="s">
        <v>136</v>
      </c>
      <c r="C137" s="245">
        <v>2</v>
      </c>
      <c r="D137" s="239">
        <v>2</v>
      </c>
      <c r="E137" s="240">
        <v>2</v>
      </c>
      <c r="S137" s="81"/>
    </row>
    <row r="138" spans="2:19" x14ac:dyDescent="0.25">
      <c r="B138" s="180" t="s">
        <v>137</v>
      </c>
      <c r="C138" s="245">
        <v>2</v>
      </c>
      <c r="D138" s="239">
        <v>2</v>
      </c>
      <c r="E138" s="240">
        <v>2</v>
      </c>
      <c r="S138" s="81"/>
    </row>
    <row r="139" spans="2:19" x14ac:dyDescent="0.25">
      <c r="B139" s="180" t="s">
        <v>138</v>
      </c>
      <c r="C139" s="245">
        <v>2</v>
      </c>
      <c r="D139" s="239">
        <v>2</v>
      </c>
      <c r="E139" s="240">
        <v>2</v>
      </c>
      <c r="S139" s="81"/>
    </row>
    <row r="140" spans="2:19" x14ac:dyDescent="0.25">
      <c r="B140" s="180" t="s">
        <v>139</v>
      </c>
      <c r="C140" s="245">
        <v>2</v>
      </c>
      <c r="D140" s="239">
        <v>2</v>
      </c>
      <c r="E140" s="240">
        <v>2</v>
      </c>
      <c r="S140" s="72"/>
    </row>
    <row r="141" spans="2:19" x14ac:dyDescent="0.25">
      <c r="B141" s="180" t="s">
        <v>140</v>
      </c>
      <c r="C141" s="245">
        <v>2</v>
      </c>
      <c r="D141" s="239">
        <v>2</v>
      </c>
      <c r="E141" s="240">
        <v>2</v>
      </c>
      <c r="S141" s="72"/>
    </row>
    <row r="142" spans="2:19" x14ac:dyDescent="0.25">
      <c r="B142" s="180" t="s">
        <v>141</v>
      </c>
      <c r="C142" s="245">
        <v>3</v>
      </c>
      <c r="D142" s="239">
        <v>3</v>
      </c>
      <c r="E142" s="240">
        <v>3</v>
      </c>
      <c r="S142" s="72"/>
    </row>
    <row r="143" spans="2:19" ht="18" customHeight="1" x14ac:dyDescent="0.25">
      <c r="B143" s="202" t="s">
        <v>142</v>
      </c>
      <c r="C143" s="245">
        <v>2</v>
      </c>
      <c r="D143" s="239">
        <v>2</v>
      </c>
      <c r="E143" s="240">
        <v>2</v>
      </c>
      <c r="S143" s="72"/>
    </row>
    <row r="144" spans="2:19" ht="15.75" thickBot="1" x14ac:dyDescent="0.3">
      <c r="B144" s="181" t="s">
        <v>143</v>
      </c>
      <c r="C144" s="246">
        <v>2</v>
      </c>
      <c r="D144" s="242">
        <v>2</v>
      </c>
      <c r="E144" s="243">
        <v>2</v>
      </c>
      <c r="S144" s="72"/>
    </row>
    <row r="145" spans="1:19" x14ac:dyDescent="0.25">
      <c r="B145" s="212"/>
      <c r="C145" s="81"/>
      <c r="D145" s="81"/>
      <c r="E145" s="81"/>
      <c r="S145" s="72"/>
    </row>
    <row r="146" spans="1:19" x14ac:dyDescent="0.25">
      <c r="A146" s="81"/>
      <c r="B146" s="81"/>
      <c r="C146" s="57"/>
      <c r="D146" s="57"/>
      <c r="E146" s="57"/>
      <c r="F146" s="81"/>
      <c r="S146" s="72"/>
    </row>
    <row r="147" spans="1:19" x14ac:dyDescent="0.25">
      <c r="A147" s="81"/>
      <c r="B147" s="81"/>
      <c r="C147" s="57"/>
      <c r="D147" s="57"/>
      <c r="E147" s="57"/>
      <c r="F147" s="81"/>
      <c r="S147" s="72"/>
    </row>
    <row r="148" spans="1:19" x14ac:dyDescent="0.25">
      <c r="A148" s="81"/>
      <c r="B148" s="81"/>
      <c r="C148" s="57"/>
      <c r="D148" s="57"/>
      <c r="E148" s="57"/>
      <c r="F148" s="81"/>
      <c r="S148" s="72"/>
    </row>
    <row r="149" spans="1:19" x14ac:dyDescent="0.25">
      <c r="A149" s="81"/>
      <c r="B149" s="81"/>
      <c r="C149" s="57"/>
      <c r="D149" s="57"/>
      <c r="E149" s="57"/>
      <c r="F149" s="81"/>
      <c r="S149" s="81" t="s">
        <v>8</v>
      </c>
    </row>
    <row r="150" spans="1:19" ht="15" customHeight="1" x14ac:dyDescent="0.25">
      <c r="A150" s="81"/>
      <c r="B150" s="81"/>
      <c r="C150" s="81"/>
      <c r="D150" s="81"/>
      <c r="E150" s="81"/>
      <c r="F150" s="81"/>
      <c r="S150" s="72"/>
    </row>
    <row r="151" spans="1:19" ht="15.75" customHeight="1" x14ac:dyDescent="0.25">
      <c r="A151" s="81"/>
      <c r="B151" s="71"/>
      <c r="C151" s="81"/>
      <c r="D151" s="81"/>
      <c r="E151" s="81"/>
      <c r="F151" s="81"/>
      <c r="S151" s="72"/>
    </row>
    <row r="152" spans="1:19" x14ac:dyDescent="0.25">
      <c r="A152" s="81"/>
      <c r="B152" s="205"/>
      <c r="C152" s="208"/>
      <c r="D152" s="81"/>
      <c r="E152" s="81"/>
      <c r="F152" s="81"/>
      <c r="S152" s="72"/>
    </row>
    <row r="153" spans="1:19" x14ac:dyDescent="0.25">
      <c r="A153" s="81"/>
      <c r="B153" s="81"/>
      <c r="C153" s="57"/>
      <c r="D153" s="57"/>
      <c r="E153" s="57"/>
      <c r="F153" s="81"/>
      <c r="S153" s="72"/>
    </row>
    <row r="154" spans="1:19" x14ac:dyDescent="0.25">
      <c r="A154" s="81"/>
      <c r="B154" s="81"/>
      <c r="C154" s="57"/>
      <c r="D154" s="57"/>
      <c r="E154" s="57"/>
      <c r="F154" s="81"/>
      <c r="S154" s="72"/>
    </row>
    <row r="155" spans="1:19" x14ac:dyDescent="0.25">
      <c r="A155" s="81"/>
      <c r="B155" s="81"/>
      <c r="C155" s="57"/>
      <c r="D155" s="57"/>
      <c r="E155" s="57"/>
      <c r="F155" s="81"/>
      <c r="S155" s="72"/>
    </row>
    <row r="156" spans="1:19" x14ac:dyDescent="0.25">
      <c r="A156" s="81"/>
      <c r="B156" s="81"/>
      <c r="C156" s="57"/>
      <c r="D156" s="57"/>
      <c r="E156" s="57"/>
      <c r="F156" s="81"/>
      <c r="S156" s="72"/>
    </row>
    <row r="157" spans="1:19" x14ac:dyDescent="0.25">
      <c r="A157" s="81"/>
      <c r="B157" s="81"/>
      <c r="C157" s="57"/>
      <c r="D157" s="57"/>
      <c r="E157" s="57"/>
      <c r="F157" s="81"/>
      <c r="S157" s="72"/>
    </row>
    <row r="158" spans="1:19" x14ac:dyDescent="0.25">
      <c r="A158" s="81"/>
      <c r="B158" s="81"/>
      <c r="C158" s="57"/>
      <c r="D158" s="57"/>
      <c r="E158" s="57"/>
      <c r="F158" s="81"/>
      <c r="S158" s="72"/>
    </row>
    <row r="159" spans="1:19" x14ac:dyDescent="0.25">
      <c r="A159" s="81"/>
      <c r="B159" s="81"/>
      <c r="C159" s="57"/>
      <c r="D159" s="57"/>
      <c r="E159" s="57"/>
      <c r="F159" s="81"/>
      <c r="S159" s="72"/>
    </row>
    <row r="160" spans="1:19" x14ac:dyDescent="0.25">
      <c r="A160" s="81"/>
      <c r="B160" s="81"/>
      <c r="C160" s="81"/>
      <c r="D160" s="81"/>
      <c r="E160" s="81"/>
      <c r="F160" s="81"/>
      <c r="S160" s="72"/>
    </row>
    <row r="161" spans="1:19" x14ac:dyDescent="0.25">
      <c r="A161" s="81"/>
      <c r="B161" s="81"/>
      <c r="C161" s="81"/>
      <c r="D161" s="81"/>
      <c r="E161" s="81"/>
      <c r="F161" s="81"/>
      <c r="S161" s="72"/>
    </row>
    <row r="162" spans="1:19" ht="48" customHeight="1" x14ac:dyDescent="0.25">
      <c r="A162" s="81"/>
      <c r="B162" s="205"/>
      <c r="C162" s="81"/>
      <c r="D162" s="81"/>
      <c r="E162" s="81"/>
      <c r="F162" s="81"/>
      <c r="S162" s="72"/>
    </row>
    <row r="163" spans="1:19" x14ac:dyDescent="0.25">
      <c r="A163" s="81"/>
      <c r="B163" s="81"/>
      <c r="C163" s="57"/>
      <c r="D163" s="57"/>
      <c r="E163" s="57"/>
      <c r="F163" s="81"/>
      <c r="S163" s="72"/>
    </row>
    <row r="164" spans="1:19" x14ac:dyDescent="0.25">
      <c r="A164" s="81"/>
      <c r="B164" s="81"/>
      <c r="C164" s="57"/>
      <c r="D164" s="57"/>
      <c r="E164" s="57"/>
      <c r="F164" s="81"/>
      <c r="S164" s="72"/>
    </row>
    <row r="165" spans="1:19" x14ac:dyDescent="0.25">
      <c r="A165" s="81"/>
      <c r="B165" s="81"/>
      <c r="C165" s="57"/>
      <c r="D165" s="57"/>
      <c r="E165" s="57"/>
      <c r="F165" s="81"/>
      <c r="S165" s="72"/>
    </row>
    <row r="166" spans="1:19" x14ac:dyDescent="0.25">
      <c r="A166" s="81"/>
      <c r="B166" s="81"/>
      <c r="C166" s="57"/>
      <c r="D166" s="57"/>
      <c r="E166" s="57"/>
      <c r="F166" s="81"/>
      <c r="S166" s="72"/>
    </row>
    <row r="167" spans="1:19" x14ac:dyDescent="0.25">
      <c r="A167" s="81"/>
      <c r="B167" s="81"/>
      <c r="C167" s="57"/>
      <c r="D167" s="57"/>
      <c r="E167" s="57"/>
      <c r="F167" s="81"/>
      <c r="S167" s="72"/>
    </row>
    <row r="168" spans="1:19" ht="15.75" customHeight="1" x14ac:dyDescent="0.25">
      <c r="A168" s="81"/>
      <c r="B168" s="81"/>
      <c r="C168" s="57"/>
      <c r="D168" s="57"/>
      <c r="E168" s="57"/>
      <c r="F168" s="81"/>
      <c r="S168" s="72"/>
    </row>
    <row r="169" spans="1:19" x14ac:dyDescent="0.25">
      <c r="A169" s="81"/>
      <c r="B169" s="81"/>
      <c r="C169" s="57"/>
      <c r="D169" s="57"/>
      <c r="E169" s="57"/>
      <c r="F169" s="81"/>
      <c r="S169" s="72"/>
    </row>
    <row r="170" spans="1:19" ht="2.25" customHeight="1" x14ac:dyDescent="0.25">
      <c r="A170" s="81"/>
      <c r="B170" s="81"/>
      <c r="C170" s="57"/>
      <c r="D170" s="57"/>
      <c r="E170" s="57"/>
      <c r="F170" s="81"/>
      <c r="S170" s="72"/>
    </row>
    <row r="171" spans="1:19" x14ac:dyDescent="0.25">
      <c r="A171" s="81"/>
      <c r="B171" s="81"/>
      <c r="C171" s="73"/>
      <c r="D171" s="73"/>
      <c r="E171" s="73"/>
      <c r="F171" s="81"/>
      <c r="S171" s="72"/>
    </row>
    <row r="172" spans="1:19" x14ac:dyDescent="0.25">
      <c r="A172" s="81"/>
      <c r="B172" s="81"/>
      <c r="C172" s="81"/>
      <c r="D172" s="81"/>
      <c r="E172" s="81"/>
      <c r="F172" s="81"/>
      <c r="S172" s="72"/>
    </row>
    <row r="173" spans="1:19" x14ac:dyDescent="0.25">
      <c r="A173" s="81"/>
      <c r="B173" s="71"/>
      <c r="C173" s="81"/>
      <c r="D173" s="81"/>
      <c r="E173" s="81"/>
      <c r="F173" s="81"/>
      <c r="S173" s="72"/>
    </row>
    <row r="174" spans="1:19" x14ac:dyDescent="0.25">
      <c r="A174" s="81"/>
      <c r="B174" s="205"/>
      <c r="C174" s="81"/>
      <c r="D174" s="81"/>
      <c r="E174" s="81"/>
      <c r="F174" s="81"/>
    </row>
    <row r="175" spans="1:19" x14ac:dyDescent="0.25">
      <c r="A175" s="81"/>
      <c r="B175" s="205"/>
      <c r="C175" s="81"/>
      <c r="D175" s="81"/>
      <c r="E175" s="81"/>
      <c r="F175" s="81"/>
    </row>
    <row r="176" spans="1:19" x14ac:dyDescent="0.25">
      <c r="A176" s="81"/>
      <c r="B176" s="81"/>
      <c r="C176" s="57"/>
      <c r="D176" s="57"/>
      <c r="E176" s="57"/>
      <c r="F176" s="81"/>
    </row>
    <row r="177" spans="1:6" x14ac:dyDescent="0.25">
      <c r="A177" s="81"/>
      <c r="B177" s="81"/>
      <c r="C177" s="57"/>
      <c r="D177" s="57"/>
      <c r="E177" s="57"/>
      <c r="F177" s="81"/>
    </row>
    <row r="178" spans="1:6" x14ac:dyDescent="0.25">
      <c r="A178" s="81"/>
      <c r="B178" s="81"/>
      <c r="C178" s="57"/>
      <c r="D178" s="57"/>
      <c r="E178" s="57"/>
      <c r="F178" s="81"/>
    </row>
    <row r="179" spans="1:6" x14ac:dyDescent="0.25">
      <c r="A179" s="81"/>
      <c r="B179" s="81"/>
      <c r="C179" s="57"/>
      <c r="D179" s="57"/>
      <c r="E179" s="57"/>
      <c r="F179" s="81"/>
    </row>
    <row r="180" spans="1:6" x14ac:dyDescent="0.25">
      <c r="A180" s="81"/>
      <c r="B180" s="81"/>
      <c r="C180" s="57"/>
      <c r="D180" s="57"/>
      <c r="E180" s="57"/>
      <c r="F180" s="81"/>
    </row>
    <row r="181" spans="1:6" x14ac:dyDescent="0.25">
      <c r="A181" s="81"/>
      <c r="B181" s="81"/>
      <c r="C181" s="57"/>
      <c r="D181" s="57"/>
      <c r="E181" s="57"/>
      <c r="F181" s="81"/>
    </row>
    <row r="182" spans="1:6" ht="15.75" customHeight="1" x14ac:dyDescent="0.25">
      <c r="A182" s="81"/>
      <c r="B182" s="81"/>
      <c r="C182" s="57"/>
      <c r="D182" s="57"/>
      <c r="E182" s="57"/>
      <c r="F182" s="81"/>
    </row>
    <row r="183" spans="1:6" ht="16.5" customHeight="1" x14ac:dyDescent="0.25">
      <c r="A183" s="81"/>
      <c r="B183" s="81"/>
      <c r="C183" s="57"/>
      <c r="D183" s="57"/>
      <c r="E183" s="57"/>
      <c r="F183" s="81"/>
    </row>
    <row r="184" spans="1:6" x14ac:dyDescent="0.25">
      <c r="A184" s="81"/>
      <c r="B184" s="81"/>
      <c r="C184" s="57"/>
      <c r="D184" s="57"/>
      <c r="E184" s="57"/>
      <c r="F184" s="81"/>
    </row>
    <row r="185" spans="1:6" ht="15.75" customHeight="1" x14ac:dyDescent="0.25">
      <c r="A185" s="81"/>
      <c r="B185" s="81"/>
      <c r="C185" s="57"/>
      <c r="D185" s="57"/>
      <c r="E185" s="57"/>
      <c r="F185" s="81"/>
    </row>
    <row r="186" spans="1:6" ht="16.5" customHeight="1" x14ac:dyDescent="0.25">
      <c r="A186" s="81"/>
      <c r="B186" s="81"/>
      <c r="C186" s="58"/>
      <c r="D186" s="58"/>
      <c r="E186" s="58"/>
      <c r="F186" s="81"/>
    </row>
    <row r="187" spans="1:6" x14ac:dyDescent="0.25">
      <c r="A187" s="81"/>
      <c r="B187" s="71"/>
      <c r="C187" s="81"/>
      <c r="D187" s="81"/>
      <c r="E187" s="81"/>
      <c r="F187" s="81"/>
    </row>
    <row r="188" spans="1:6" x14ac:dyDescent="0.25">
      <c r="A188" s="81"/>
      <c r="B188" s="205"/>
      <c r="C188" s="81"/>
      <c r="D188" s="81"/>
      <c r="E188" s="81"/>
      <c r="F188" s="81"/>
    </row>
    <row r="189" spans="1:6" x14ac:dyDescent="0.25">
      <c r="A189" s="81"/>
      <c r="B189" s="81"/>
      <c r="C189" s="57"/>
      <c r="D189" s="57"/>
      <c r="E189" s="57"/>
      <c r="F189" s="81"/>
    </row>
    <row r="190" spans="1:6" x14ac:dyDescent="0.25">
      <c r="A190" s="81"/>
      <c r="B190" s="81"/>
      <c r="C190" s="57"/>
      <c r="D190" s="57"/>
      <c r="E190" s="57"/>
      <c r="F190" s="81"/>
    </row>
    <row r="191" spans="1:6" x14ac:dyDescent="0.25">
      <c r="A191" s="81"/>
      <c r="B191" s="81"/>
      <c r="C191" s="57"/>
      <c r="D191" s="57"/>
      <c r="E191" s="57"/>
      <c r="F191" s="81"/>
    </row>
    <row r="192" spans="1:6" x14ac:dyDescent="0.25">
      <c r="A192" s="81"/>
      <c r="B192" s="81"/>
      <c r="C192" s="57"/>
      <c r="D192" s="57"/>
      <c r="E192" s="57"/>
      <c r="F192" s="81"/>
    </row>
    <row r="193" spans="1:6" x14ac:dyDescent="0.25">
      <c r="A193" s="81"/>
      <c r="B193" s="81"/>
      <c r="C193" s="57"/>
      <c r="D193" s="57"/>
      <c r="E193" s="57"/>
      <c r="F193" s="81"/>
    </row>
    <row r="194" spans="1:6" x14ac:dyDescent="0.25">
      <c r="A194" s="81"/>
      <c r="B194" s="81"/>
      <c r="C194" s="57"/>
      <c r="D194" s="57"/>
      <c r="E194" s="57"/>
      <c r="F194" s="81"/>
    </row>
    <row r="195" spans="1:6" x14ac:dyDescent="0.25">
      <c r="A195" s="81"/>
      <c r="B195" s="81"/>
      <c r="C195" s="57"/>
      <c r="D195" s="57"/>
      <c r="E195" s="57"/>
      <c r="F195" s="81"/>
    </row>
    <row r="196" spans="1:6" x14ac:dyDescent="0.25">
      <c r="A196" s="81"/>
      <c r="B196" s="81"/>
      <c r="C196" s="57"/>
      <c r="D196" s="57"/>
      <c r="E196" s="57"/>
      <c r="F196" s="81"/>
    </row>
    <row r="197" spans="1:6" x14ac:dyDescent="0.25">
      <c r="A197" s="81"/>
      <c r="B197" s="81"/>
      <c r="C197" s="57"/>
      <c r="D197" s="57"/>
      <c r="E197" s="57"/>
      <c r="F197" s="81"/>
    </row>
    <row r="198" spans="1:6" x14ac:dyDescent="0.25">
      <c r="A198" s="81"/>
      <c r="B198" s="81"/>
      <c r="C198" s="57"/>
      <c r="D198" s="57"/>
      <c r="E198" s="57"/>
      <c r="F198" s="81"/>
    </row>
    <row r="199" spans="1:6" x14ac:dyDescent="0.25">
      <c r="A199" s="81"/>
      <c r="B199" s="81"/>
      <c r="C199" s="57"/>
      <c r="D199" s="57"/>
      <c r="E199" s="57"/>
      <c r="F199" s="81"/>
    </row>
    <row r="200" spans="1:6" x14ac:dyDescent="0.25">
      <c r="A200" s="81"/>
      <c r="B200" s="81"/>
      <c r="C200" s="57"/>
      <c r="D200" s="57"/>
      <c r="E200" s="57"/>
      <c r="F200" s="81"/>
    </row>
    <row r="201" spans="1:6" x14ac:dyDescent="0.25">
      <c r="A201" s="81"/>
      <c r="B201" s="81"/>
      <c r="C201" s="57"/>
      <c r="D201" s="57"/>
      <c r="E201" s="57"/>
      <c r="F201" s="81"/>
    </row>
    <row r="202" spans="1:6" x14ac:dyDescent="0.25">
      <c r="A202" s="81"/>
      <c r="B202" s="81"/>
      <c r="C202" s="81"/>
      <c r="D202" s="81"/>
      <c r="E202" s="81"/>
      <c r="F202" s="81"/>
    </row>
    <row r="203" spans="1:6" x14ac:dyDescent="0.25">
      <c r="A203" s="81"/>
      <c r="B203" s="71"/>
      <c r="C203" s="81"/>
      <c r="D203" s="81"/>
      <c r="E203" s="81"/>
      <c r="F203" s="81"/>
    </row>
    <row r="204" spans="1:6" x14ac:dyDescent="0.25">
      <c r="A204" s="81"/>
      <c r="B204" s="205"/>
      <c r="C204" s="81"/>
      <c r="D204" s="81"/>
      <c r="E204" s="81"/>
      <c r="F204" s="81"/>
    </row>
    <row r="205" spans="1:6" x14ac:dyDescent="0.25">
      <c r="A205" s="81"/>
      <c r="B205" s="81"/>
      <c r="C205" s="57"/>
      <c r="D205" s="57"/>
      <c r="E205" s="57"/>
      <c r="F205" s="81"/>
    </row>
    <row r="206" spans="1:6" x14ac:dyDescent="0.25">
      <c r="A206" s="81"/>
      <c r="B206" s="81"/>
      <c r="C206" s="57"/>
      <c r="D206" s="57"/>
      <c r="E206" s="57"/>
      <c r="F206" s="81"/>
    </row>
    <row r="207" spans="1:6" x14ac:dyDescent="0.25">
      <c r="A207" s="81"/>
      <c r="B207" s="81"/>
      <c r="C207" s="57"/>
      <c r="D207" s="57"/>
      <c r="E207" s="57"/>
      <c r="F207" s="81"/>
    </row>
    <row r="208" spans="1:6" x14ac:dyDescent="0.25">
      <c r="A208" s="81"/>
      <c r="B208" s="81"/>
      <c r="C208" s="57"/>
      <c r="D208" s="57"/>
      <c r="E208" s="57"/>
      <c r="F208" s="81"/>
    </row>
    <row r="209" spans="1:6" x14ac:dyDescent="0.25">
      <c r="A209" s="81"/>
      <c r="B209" s="81"/>
      <c r="C209" s="57"/>
      <c r="D209" s="57"/>
      <c r="E209" s="57"/>
      <c r="F209" s="81"/>
    </row>
    <row r="210" spans="1:6" x14ac:dyDescent="0.25">
      <c r="A210" s="81"/>
      <c r="B210" s="81"/>
      <c r="C210" s="57"/>
      <c r="D210" s="57"/>
      <c r="E210" s="57"/>
      <c r="F210" s="81"/>
    </row>
    <row r="211" spans="1:6" x14ac:dyDescent="0.25">
      <c r="A211" s="81"/>
      <c r="B211" s="81"/>
      <c r="C211" s="57"/>
      <c r="D211" s="57"/>
      <c r="E211" s="57"/>
      <c r="F211" s="81"/>
    </row>
    <row r="212" spans="1:6" ht="14.25" customHeight="1" x14ac:dyDescent="0.25">
      <c r="A212" s="81"/>
      <c r="B212" s="81"/>
      <c r="C212" s="57"/>
      <c r="D212" s="57"/>
      <c r="E212" s="57"/>
      <c r="F212" s="81"/>
    </row>
    <row r="213" spans="1:6" ht="15.75" customHeight="1" x14ac:dyDescent="0.25">
      <c r="A213" s="81"/>
      <c r="B213" s="81"/>
      <c r="C213" s="57"/>
      <c r="D213" s="57"/>
      <c r="E213" s="57"/>
      <c r="F213" s="81"/>
    </row>
    <row r="214" spans="1:6" x14ac:dyDescent="0.25">
      <c r="A214" s="81"/>
      <c r="B214" s="81"/>
      <c r="C214" s="57"/>
      <c r="D214" s="57"/>
      <c r="E214" s="57"/>
      <c r="F214" s="81"/>
    </row>
    <row r="215" spans="1:6" x14ac:dyDescent="0.25">
      <c r="A215" s="81"/>
      <c r="B215" s="81"/>
      <c r="C215" s="57"/>
      <c r="D215" s="57"/>
      <c r="E215" s="57"/>
      <c r="F215" s="81"/>
    </row>
    <row r="216" spans="1:6" ht="2.25" customHeight="1" x14ac:dyDescent="0.25">
      <c r="A216" s="81"/>
      <c r="B216" s="81"/>
      <c r="C216" s="81"/>
      <c r="D216" s="81"/>
      <c r="E216" s="81"/>
      <c r="F216" s="81"/>
    </row>
    <row r="217" spans="1:6" x14ac:dyDescent="0.25">
      <c r="A217" s="81"/>
      <c r="B217" s="81"/>
      <c r="C217" s="81"/>
      <c r="D217" s="81"/>
      <c r="E217" s="81"/>
      <c r="F217" s="81"/>
    </row>
    <row r="218" spans="1:6" x14ac:dyDescent="0.25">
      <c r="A218" s="81"/>
      <c r="B218" s="71"/>
      <c r="C218" s="81"/>
      <c r="D218" s="81"/>
      <c r="E218" s="81"/>
      <c r="F218" s="81"/>
    </row>
    <row r="219" spans="1:6" x14ac:dyDescent="0.25">
      <c r="A219" s="81"/>
      <c r="B219" s="205"/>
      <c r="C219" s="81"/>
      <c r="D219" s="81"/>
      <c r="E219" s="81"/>
      <c r="F219" s="81"/>
    </row>
    <row r="220" spans="1:6" x14ac:dyDescent="0.25">
      <c r="A220" s="81"/>
      <c r="B220" s="81"/>
      <c r="C220" s="57"/>
      <c r="D220" s="57"/>
      <c r="E220" s="57"/>
      <c r="F220" s="81"/>
    </row>
    <row r="221" spans="1:6" x14ac:dyDescent="0.25">
      <c r="A221" s="81"/>
      <c r="B221" s="81"/>
      <c r="C221" s="57"/>
      <c r="D221" s="57"/>
      <c r="E221" s="57"/>
      <c r="F221" s="81"/>
    </row>
    <row r="222" spans="1:6" x14ac:dyDescent="0.25">
      <c r="A222" s="81"/>
      <c r="B222" s="81"/>
      <c r="C222" s="57"/>
      <c r="D222" s="57"/>
      <c r="E222" s="57"/>
      <c r="F222" s="81"/>
    </row>
    <row r="223" spans="1:6" x14ac:dyDescent="0.25">
      <c r="A223" s="81"/>
      <c r="B223" s="81"/>
      <c r="C223" s="57"/>
      <c r="D223" s="57"/>
      <c r="E223" s="57"/>
      <c r="F223" s="81"/>
    </row>
    <row r="224" spans="1:6" x14ac:dyDescent="0.25">
      <c r="A224" s="81"/>
      <c r="B224" s="81"/>
      <c r="C224" s="57"/>
      <c r="D224" s="57"/>
      <c r="E224" s="57"/>
      <c r="F224" s="81"/>
    </row>
    <row r="225" spans="1:6" x14ac:dyDescent="0.25">
      <c r="A225" s="81"/>
      <c r="B225" s="81"/>
      <c r="C225" s="57"/>
      <c r="D225" s="57"/>
      <c r="E225" s="57"/>
      <c r="F225" s="81"/>
    </row>
    <row r="226" spans="1:6" x14ac:dyDescent="0.25">
      <c r="A226" s="81"/>
      <c r="B226" s="81"/>
      <c r="C226" s="57"/>
      <c r="D226" s="57"/>
      <c r="E226" s="57"/>
      <c r="F226" s="81"/>
    </row>
    <row r="227" spans="1:6" x14ac:dyDescent="0.25">
      <c r="A227" s="81"/>
      <c r="B227" s="81"/>
      <c r="C227" s="57"/>
      <c r="D227" s="57"/>
      <c r="E227" s="57"/>
      <c r="F227" s="81"/>
    </row>
    <row r="228" spans="1:6" x14ac:dyDescent="0.25">
      <c r="A228" s="81"/>
      <c r="B228" s="81"/>
      <c r="C228" s="57"/>
      <c r="D228" s="57"/>
      <c r="E228" s="57"/>
      <c r="F228" s="81"/>
    </row>
    <row r="229" spans="1:6" x14ac:dyDescent="0.25">
      <c r="A229" s="81"/>
      <c r="B229" s="81"/>
      <c r="C229" s="57"/>
      <c r="D229" s="57"/>
      <c r="E229" s="57"/>
      <c r="F229" s="81"/>
    </row>
    <row r="230" spans="1:6" x14ac:dyDescent="0.25">
      <c r="A230" s="81"/>
      <c r="B230" s="81"/>
      <c r="C230" s="57"/>
      <c r="D230" s="57"/>
      <c r="E230" s="57"/>
      <c r="F230" s="81"/>
    </row>
    <row r="231" spans="1:6" x14ac:dyDescent="0.25">
      <c r="A231" s="81"/>
      <c r="B231" s="205"/>
      <c r="C231" s="81"/>
      <c r="D231" s="81"/>
      <c r="E231" s="81"/>
      <c r="F231" s="81"/>
    </row>
    <row r="232" spans="1:6" ht="16.5" customHeight="1" x14ac:dyDescent="0.25">
      <c r="A232" s="81"/>
      <c r="B232" s="81"/>
      <c r="C232" s="58"/>
      <c r="D232" s="58"/>
      <c r="E232" s="58"/>
      <c r="F232" s="81"/>
    </row>
    <row r="233" spans="1:6" x14ac:dyDescent="0.25">
      <c r="A233" s="51"/>
      <c r="B233" s="51"/>
      <c r="C233" s="57"/>
      <c r="D233" s="57"/>
      <c r="E233" s="57"/>
      <c r="F233" s="51"/>
    </row>
    <row r="234" spans="1:6" x14ac:dyDescent="0.25">
      <c r="A234" s="51"/>
      <c r="B234" s="51"/>
      <c r="C234" s="57"/>
      <c r="D234" s="57"/>
      <c r="E234" s="57"/>
      <c r="F234" s="51"/>
    </row>
    <row r="235" spans="1:6" x14ac:dyDescent="0.25">
      <c r="A235" s="51"/>
      <c r="B235" s="51"/>
      <c r="C235" s="57"/>
      <c r="D235" s="57"/>
      <c r="E235" s="57"/>
      <c r="F235" s="51"/>
    </row>
    <row r="236" spans="1:6" x14ac:dyDescent="0.25">
      <c r="A236" s="51"/>
      <c r="B236" s="51"/>
      <c r="C236" s="57"/>
      <c r="D236" s="57"/>
      <c r="E236" s="57"/>
      <c r="F236" s="51"/>
    </row>
    <row r="237" spans="1:6" x14ac:dyDescent="0.25">
      <c r="A237" s="51"/>
      <c r="B237" s="51"/>
      <c r="C237" s="57"/>
      <c r="D237" s="57"/>
      <c r="E237" s="57"/>
      <c r="F237" s="51"/>
    </row>
    <row r="238" spans="1:6" x14ac:dyDescent="0.25">
      <c r="A238" s="51"/>
      <c r="B238" s="51"/>
      <c r="C238" s="57"/>
      <c r="D238" s="57"/>
      <c r="E238" s="57"/>
      <c r="F238" s="51"/>
    </row>
    <row r="239" spans="1:6" x14ac:dyDescent="0.25">
      <c r="A239" s="51"/>
      <c r="B239" s="51"/>
      <c r="C239" s="57"/>
      <c r="D239" s="57"/>
      <c r="E239" s="57"/>
      <c r="F239" s="51"/>
    </row>
    <row r="240" spans="1:6" x14ac:dyDescent="0.25">
      <c r="A240" s="51"/>
      <c r="B240" s="51"/>
      <c r="C240" s="57"/>
      <c r="D240" s="57"/>
      <c r="E240" s="57"/>
      <c r="F240" s="51"/>
    </row>
    <row r="241" spans="1:6" x14ac:dyDescent="0.25">
      <c r="A241" s="51"/>
      <c r="B241" s="51"/>
      <c r="C241" s="57"/>
      <c r="D241" s="57"/>
      <c r="E241" s="57"/>
      <c r="F241" s="51"/>
    </row>
    <row r="242" spans="1:6" x14ac:dyDescent="0.25">
      <c r="A242" s="51"/>
      <c r="B242" s="51"/>
      <c r="C242" s="57"/>
      <c r="D242" s="57"/>
      <c r="E242" s="57"/>
      <c r="F242" s="51"/>
    </row>
    <row r="243" spans="1:6" x14ac:dyDescent="0.25">
      <c r="A243" s="51"/>
      <c r="B243" s="51"/>
      <c r="C243" s="57"/>
      <c r="D243" s="57"/>
      <c r="E243" s="57"/>
      <c r="F243" s="51"/>
    </row>
    <row r="244" spans="1:6" x14ac:dyDescent="0.25">
      <c r="A244" s="51"/>
      <c r="B244" s="51"/>
      <c r="C244" s="57"/>
      <c r="D244" s="57"/>
      <c r="E244" s="57"/>
      <c r="F244" s="51"/>
    </row>
    <row r="245" spans="1:6" x14ac:dyDescent="0.25">
      <c r="A245" s="51"/>
      <c r="B245" s="51"/>
      <c r="C245" s="57"/>
      <c r="D245" s="57"/>
      <c r="E245" s="57"/>
      <c r="F245" s="51"/>
    </row>
    <row r="246" spans="1:6" x14ac:dyDescent="0.25">
      <c r="A246" s="51"/>
      <c r="B246" s="51"/>
      <c r="C246" s="73"/>
      <c r="D246" s="73"/>
      <c r="E246" s="73"/>
      <c r="F246" s="51"/>
    </row>
    <row r="247" spans="1:6" x14ac:dyDescent="0.25">
      <c r="A247" s="51"/>
      <c r="B247" s="51"/>
      <c r="C247" s="73"/>
      <c r="D247" s="73"/>
      <c r="E247" s="73"/>
      <c r="F247" s="51"/>
    </row>
    <row r="248" spans="1:6" x14ac:dyDescent="0.25">
      <c r="A248" s="51"/>
      <c r="B248" s="95"/>
      <c r="C248" s="81"/>
      <c r="D248" s="81"/>
      <c r="E248" s="81"/>
      <c r="F248" s="51"/>
    </row>
    <row r="249" spans="1:6" x14ac:dyDescent="0.25">
      <c r="A249" s="51"/>
      <c r="B249" s="71"/>
      <c r="C249" s="51"/>
      <c r="D249" s="51"/>
      <c r="E249" s="51"/>
      <c r="F249" s="51"/>
    </row>
    <row r="250" spans="1:6" ht="27.75" customHeight="1" x14ac:dyDescent="0.25">
      <c r="A250" s="51"/>
      <c r="B250" s="281"/>
      <c r="C250" s="282"/>
      <c r="D250" s="282"/>
      <c r="E250" s="282"/>
      <c r="F250" s="51"/>
    </row>
    <row r="251" spans="1:6" ht="18.75" customHeight="1" x14ac:dyDescent="0.25">
      <c r="A251" s="51"/>
      <c r="B251" s="281"/>
      <c r="C251" s="282"/>
      <c r="D251" s="282"/>
      <c r="E251" s="282"/>
      <c r="F251" s="51"/>
    </row>
    <row r="252" spans="1:6" x14ac:dyDescent="0.25">
      <c r="A252" s="51"/>
      <c r="B252" s="51"/>
      <c r="C252" s="57"/>
      <c r="D252" s="57"/>
      <c r="E252" s="57"/>
      <c r="F252" s="51"/>
    </row>
    <row r="253" spans="1:6" x14ac:dyDescent="0.25">
      <c r="A253" s="51"/>
      <c r="B253" s="51"/>
      <c r="C253" s="57"/>
      <c r="D253" s="57"/>
      <c r="E253" s="57"/>
      <c r="F253" s="51"/>
    </row>
    <row r="254" spans="1:6" x14ac:dyDescent="0.25">
      <c r="A254" s="51"/>
      <c r="B254" s="51"/>
      <c r="C254" s="57"/>
      <c r="D254" s="57"/>
      <c r="E254" s="57"/>
      <c r="F254" s="51"/>
    </row>
    <row r="255" spans="1:6" x14ac:dyDescent="0.25">
      <c r="A255" s="51"/>
      <c r="B255" s="51"/>
      <c r="C255" s="57"/>
      <c r="D255" s="57"/>
      <c r="E255" s="57"/>
      <c r="F255" s="51"/>
    </row>
    <row r="256" spans="1:6" x14ac:dyDescent="0.25">
      <c r="A256" s="51"/>
      <c r="B256" s="51"/>
      <c r="C256" s="57"/>
      <c r="D256" s="57"/>
      <c r="E256" s="57"/>
      <c r="F256" s="51"/>
    </row>
    <row r="257" spans="1:18" x14ac:dyDescent="0.25">
      <c r="A257" s="51"/>
      <c r="B257" s="51"/>
      <c r="C257" s="57"/>
      <c r="D257" s="57"/>
      <c r="E257" s="57"/>
      <c r="F257" s="51"/>
    </row>
    <row r="258" spans="1:18" x14ac:dyDescent="0.25">
      <c r="A258" s="51"/>
      <c r="B258" s="51"/>
      <c r="C258" s="57"/>
      <c r="D258" s="57"/>
      <c r="E258" s="57"/>
      <c r="F258" s="51"/>
    </row>
    <row r="259" spans="1:18" x14ac:dyDescent="0.25">
      <c r="A259" s="51"/>
      <c r="B259" s="51"/>
      <c r="C259" s="57"/>
      <c r="D259" s="57"/>
      <c r="E259" s="57"/>
      <c r="F259" s="51"/>
    </row>
    <row r="260" spans="1:18" x14ac:dyDescent="0.25">
      <c r="A260" s="51"/>
      <c r="B260" s="51"/>
      <c r="C260" s="57"/>
      <c r="D260" s="57"/>
      <c r="E260" s="57"/>
      <c r="F260" s="51"/>
    </row>
    <row r="261" spans="1:18" x14ac:dyDescent="0.25">
      <c r="A261" s="51"/>
      <c r="B261" s="51"/>
      <c r="C261" s="57"/>
      <c r="D261" s="57"/>
      <c r="E261" s="57"/>
      <c r="F261" s="51"/>
    </row>
    <row r="262" spans="1:18" x14ac:dyDescent="0.25">
      <c r="A262" s="51"/>
      <c r="B262" s="51"/>
      <c r="C262" s="57"/>
      <c r="D262" s="57"/>
      <c r="E262" s="57"/>
      <c r="F262" s="51"/>
    </row>
    <row r="263" spans="1:18" x14ac:dyDescent="0.25">
      <c r="A263" s="51"/>
      <c r="B263" s="51"/>
      <c r="C263" s="57"/>
      <c r="D263" s="57"/>
      <c r="E263" s="57"/>
      <c r="F263" s="51"/>
    </row>
    <row r="264" spans="1:18" x14ac:dyDescent="0.25">
      <c r="A264" s="51"/>
      <c r="B264" s="51"/>
      <c r="C264" s="57"/>
      <c r="D264" s="57"/>
      <c r="E264" s="57"/>
      <c r="F264" s="51"/>
    </row>
    <row r="265" spans="1:18" x14ac:dyDescent="0.25">
      <c r="A265" s="51"/>
      <c r="B265" s="51"/>
      <c r="C265" s="73"/>
      <c r="D265" s="73"/>
      <c r="E265" s="73"/>
      <c r="F265" s="51"/>
    </row>
    <row r="266" spans="1:18" x14ac:dyDescent="0.25">
      <c r="A266" s="51"/>
      <c r="B266" s="51"/>
      <c r="C266" s="73"/>
      <c r="D266" s="73"/>
      <c r="E266" s="73"/>
      <c r="F266" s="51"/>
    </row>
    <row r="267" spans="1:18" x14ac:dyDescent="0.25">
      <c r="A267" s="51"/>
      <c r="B267" s="81"/>
      <c r="C267" s="58"/>
      <c r="D267" s="58"/>
      <c r="E267" s="58"/>
      <c r="F267" s="51"/>
    </row>
    <row r="268" spans="1:18" x14ac:dyDescent="0.2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</row>
    <row r="269" spans="1:18" x14ac:dyDescent="0.2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</row>
    <row r="270" spans="1:18" x14ac:dyDescent="0.25">
      <c r="A270" s="51"/>
      <c r="B270" s="7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</row>
    <row r="271" spans="1:18" x14ac:dyDescent="0.25">
      <c r="A271" s="51"/>
      <c r="B271" s="95"/>
      <c r="C271" s="96"/>
      <c r="D271" s="96"/>
      <c r="E271" s="96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</row>
    <row r="272" spans="1:18" x14ac:dyDescent="0.25">
      <c r="A272" s="51"/>
      <c r="B272" s="95"/>
      <c r="C272" s="96"/>
      <c r="D272" s="96"/>
      <c r="E272" s="96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</row>
    <row r="273" spans="1:18" x14ac:dyDescent="0.25">
      <c r="A273" s="51"/>
      <c r="B273" s="51"/>
      <c r="C273" s="63"/>
      <c r="D273" s="63"/>
      <c r="E273" s="63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</row>
    <row r="274" spans="1:18" x14ac:dyDescent="0.25">
      <c r="A274" s="51"/>
      <c r="B274" s="51"/>
      <c r="C274" s="63"/>
      <c r="D274" s="63"/>
      <c r="E274" s="63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</row>
    <row r="275" spans="1:18" x14ac:dyDescent="0.25">
      <c r="A275" s="51"/>
      <c r="B275" s="51"/>
      <c r="C275" s="63"/>
      <c r="D275" s="63"/>
      <c r="E275" s="63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</row>
    <row r="276" spans="1:18" x14ac:dyDescent="0.25">
      <c r="A276" s="51"/>
      <c r="B276" s="51"/>
      <c r="C276" s="63"/>
      <c r="D276" s="63"/>
      <c r="E276" s="63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</row>
    <row r="277" spans="1:18" x14ac:dyDescent="0.25">
      <c r="A277" s="51"/>
      <c r="B277" s="51"/>
      <c r="C277" s="63"/>
      <c r="D277" s="63"/>
      <c r="E277" s="63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</row>
    <row r="278" spans="1:18" x14ac:dyDescent="0.25">
      <c r="A278" s="51"/>
      <c r="B278" s="51"/>
      <c r="C278" s="63"/>
      <c r="D278" s="63"/>
      <c r="E278" s="63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</row>
    <row r="279" spans="1:18" x14ac:dyDescent="0.25">
      <c r="A279" s="51"/>
      <c r="B279" s="51"/>
      <c r="C279" s="63"/>
      <c r="D279" s="63"/>
      <c r="E279" s="63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</row>
    <row r="280" spans="1:18" x14ac:dyDescent="0.2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</row>
    <row r="281" spans="1:18" x14ac:dyDescent="0.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</row>
    <row r="282" spans="1:18" x14ac:dyDescent="0.2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</row>
    <row r="283" spans="1:18" x14ac:dyDescent="0.2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</row>
    <row r="284" spans="1:18" x14ac:dyDescent="0.25">
      <c r="A284" s="51"/>
      <c r="B284" s="7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</row>
    <row r="285" spans="1:18" x14ac:dyDescent="0.25">
      <c r="A285" s="51"/>
      <c r="B285" s="95"/>
      <c r="C285" s="96"/>
      <c r="D285" s="96"/>
      <c r="E285" s="96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</row>
    <row r="286" spans="1:18" x14ac:dyDescent="0.25">
      <c r="A286" s="51"/>
      <c r="B286" s="95"/>
      <c r="C286" s="96"/>
      <c r="D286" s="96"/>
      <c r="E286" s="96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</row>
    <row r="287" spans="1:18" x14ac:dyDescent="0.25">
      <c r="A287" s="51"/>
      <c r="B287" s="51"/>
      <c r="C287" s="63"/>
      <c r="D287" s="63"/>
      <c r="E287" s="63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</row>
    <row r="288" spans="1:18" x14ac:dyDescent="0.25">
      <c r="A288" s="51"/>
      <c r="B288" s="51"/>
      <c r="C288" s="63"/>
      <c r="D288" s="63"/>
      <c r="E288" s="63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</row>
    <row r="289" spans="1:18" x14ac:dyDescent="0.25">
      <c r="A289" s="51"/>
      <c r="B289" s="51"/>
      <c r="C289" s="63"/>
      <c r="D289" s="63"/>
      <c r="E289" s="63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</row>
    <row r="290" spans="1:18" x14ac:dyDescent="0.25">
      <c r="A290" s="51"/>
      <c r="B290" s="51"/>
      <c r="C290" s="63"/>
      <c r="D290" s="63"/>
      <c r="E290" s="63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</row>
    <row r="291" spans="1:18" x14ac:dyDescent="0.25">
      <c r="A291" s="51"/>
      <c r="B291" s="51"/>
      <c r="C291" s="63"/>
      <c r="D291" s="63"/>
      <c r="E291" s="63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</row>
    <row r="292" spans="1:18" x14ac:dyDescent="0.25">
      <c r="A292" s="51"/>
      <c r="B292" s="51"/>
      <c r="C292" s="63"/>
      <c r="D292" s="63"/>
      <c r="E292" s="63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</row>
    <row r="293" spans="1:18" x14ac:dyDescent="0.25">
      <c r="A293" s="51"/>
      <c r="B293" s="51"/>
      <c r="C293" s="63"/>
      <c r="D293" s="63"/>
      <c r="E293" s="63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</row>
    <row r="294" spans="1:18" x14ac:dyDescent="0.25">
      <c r="A294" s="51"/>
      <c r="B294" s="51"/>
      <c r="C294" s="63"/>
      <c r="D294" s="63"/>
      <c r="E294" s="63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</row>
    <row r="295" spans="1:18" x14ac:dyDescent="0.25">
      <c r="A295" s="51"/>
      <c r="B295" s="51"/>
      <c r="C295" s="63"/>
      <c r="D295" s="63"/>
      <c r="E295" s="63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</row>
    <row r="296" spans="1:18" x14ac:dyDescent="0.2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</row>
    <row r="297" spans="1:18" x14ac:dyDescent="0.2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</row>
    <row r="298" spans="1:18" x14ac:dyDescent="0.2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</row>
    <row r="299" spans="1:18" x14ac:dyDescent="0.2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</row>
    <row r="300" spans="1:18" x14ac:dyDescent="0.2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</row>
    <row r="301" spans="1:18" x14ac:dyDescent="0.25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</row>
    <row r="302" spans="1:18" x14ac:dyDescent="0.25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</row>
    <row r="303" spans="1:18" x14ac:dyDescent="0.2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</row>
    <row r="304" spans="1:18" x14ac:dyDescent="0.2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</row>
    <row r="305" spans="1:18" x14ac:dyDescent="0.2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</row>
    <row r="306" spans="1:18" x14ac:dyDescent="0.2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</row>
    <row r="307" spans="1:18" x14ac:dyDescent="0.2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</row>
    <row r="308" spans="1:18" x14ac:dyDescent="0.2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</row>
    <row r="309" spans="1:18" x14ac:dyDescent="0.2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</row>
    <row r="310" spans="1:18" x14ac:dyDescent="0.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</row>
    <row r="311" spans="1:18" x14ac:dyDescent="0.2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</row>
    <row r="312" spans="1:18" x14ac:dyDescent="0.2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</row>
    <row r="313" spans="1:18" x14ac:dyDescent="0.2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</row>
    <row r="314" spans="1:18" x14ac:dyDescent="0.2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</row>
    <row r="315" spans="1:18" x14ac:dyDescent="0.2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</row>
    <row r="316" spans="1:18" x14ac:dyDescent="0.2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</row>
    <row r="317" spans="1:18" x14ac:dyDescent="0.2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</row>
    <row r="318" spans="1:18" x14ac:dyDescent="0.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</row>
    <row r="319" spans="1:18" x14ac:dyDescent="0.2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</row>
    <row r="320" spans="1:18" x14ac:dyDescent="0.2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</row>
    <row r="321" spans="1:18" x14ac:dyDescent="0.2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</row>
    <row r="322" spans="1:18" x14ac:dyDescent="0.2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1:18" x14ac:dyDescent="0.2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</row>
    <row r="324" spans="1:18" x14ac:dyDescent="0.2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</row>
    <row r="325" spans="1:18" x14ac:dyDescent="0.2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</row>
    <row r="326" spans="1:18" x14ac:dyDescent="0.2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</row>
    <row r="327" spans="1:18" x14ac:dyDescent="0.2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</row>
    <row r="328" spans="1:18" x14ac:dyDescent="0.2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</row>
    <row r="329" spans="1:18" x14ac:dyDescent="0.2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</row>
    <row r="330" spans="1:18" x14ac:dyDescent="0.2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</row>
    <row r="331" spans="1:18" x14ac:dyDescent="0.25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</row>
    <row r="332" spans="1:18" x14ac:dyDescent="0.25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</row>
    <row r="333" spans="1:18" x14ac:dyDescent="0.25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1:18" x14ac:dyDescent="0.25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</row>
    <row r="335" spans="1:18" x14ac:dyDescent="0.25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</row>
    <row r="336" spans="1:18" x14ac:dyDescent="0.2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</row>
    <row r="337" spans="1:18" x14ac:dyDescent="0.25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</row>
    <row r="338" spans="1:18" x14ac:dyDescent="0.25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</row>
    <row r="339" spans="1:18" x14ac:dyDescent="0.25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</row>
    <row r="340" spans="1:18" x14ac:dyDescent="0.25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</row>
    <row r="341" spans="1:18" x14ac:dyDescent="0.25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</row>
    <row r="342" spans="1:18" x14ac:dyDescent="0.25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</row>
    <row r="343" spans="1:18" x14ac:dyDescent="0.25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</row>
    <row r="344" spans="1:18" x14ac:dyDescent="0.25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</row>
    <row r="345" spans="1:18" x14ac:dyDescent="0.25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</row>
    <row r="346" spans="1:18" x14ac:dyDescent="0.25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</row>
  </sheetData>
  <mergeCells count="50">
    <mergeCell ref="A74:B74"/>
    <mergeCell ref="L56:L57"/>
    <mergeCell ref="M56:O56"/>
    <mergeCell ref="P56:P57"/>
    <mergeCell ref="Q56:Q57"/>
    <mergeCell ref="R56:R57"/>
    <mergeCell ref="A56:A57"/>
    <mergeCell ref="B56:B57"/>
    <mergeCell ref="C56:G56"/>
    <mergeCell ref="H56:H57"/>
    <mergeCell ref="I56:K56"/>
    <mergeCell ref="R25:R26"/>
    <mergeCell ref="A37:B37"/>
    <mergeCell ref="A39:A40"/>
    <mergeCell ref="B39:B40"/>
    <mergeCell ref="C39:G39"/>
    <mergeCell ref="H39:H40"/>
    <mergeCell ref="I39:K39"/>
    <mergeCell ref="L39:L40"/>
    <mergeCell ref="M39:O39"/>
    <mergeCell ref="P39:P40"/>
    <mergeCell ref="Q39:Q40"/>
    <mergeCell ref="R39:R40"/>
    <mergeCell ref="I25:K25"/>
    <mergeCell ref="L25:L26"/>
    <mergeCell ref="M25:O25"/>
    <mergeCell ref="P25:P26"/>
    <mergeCell ref="Q4:Q5"/>
    <mergeCell ref="Q25:Q26"/>
    <mergeCell ref="A23:B23"/>
    <mergeCell ref="A25:A26"/>
    <mergeCell ref="B25:B26"/>
    <mergeCell ref="C25:G25"/>
    <mergeCell ref="H25:H26"/>
    <mergeCell ref="R4:R5"/>
    <mergeCell ref="A54:B54"/>
    <mergeCell ref="A1:R1"/>
    <mergeCell ref="B250:B251"/>
    <mergeCell ref="C250:C251"/>
    <mergeCell ref="D250:D251"/>
    <mergeCell ref="E250:E251"/>
    <mergeCell ref="A2:R2"/>
    <mergeCell ref="A4:A5"/>
    <mergeCell ref="B4:B5"/>
    <mergeCell ref="C4:G4"/>
    <mergeCell ref="H4:H5"/>
    <mergeCell ref="I4:K4"/>
    <mergeCell ref="L4:L5"/>
    <mergeCell ref="M4:O4"/>
    <mergeCell ref="P4:P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66"/>
  <sheetViews>
    <sheetView tabSelected="1" zoomScaleNormal="100" workbookViewId="0">
      <selection activeCell="R78" sqref="R78"/>
    </sheetView>
  </sheetViews>
  <sheetFormatPr defaultRowHeight="15" x14ac:dyDescent="0.25"/>
  <cols>
    <col min="1" max="1" width="6.28515625" customWidth="1"/>
    <col min="2" max="2" width="21.85546875" customWidth="1"/>
    <col min="3" max="3" width="7.85546875" customWidth="1"/>
    <col min="4" max="4" width="8.42578125" customWidth="1"/>
    <col min="5" max="5" width="8.85546875" customWidth="1"/>
    <col min="6" max="6" width="7.85546875" customWidth="1"/>
    <col min="7" max="7" width="7.5703125" customWidth="1"/>
    <col min="8" max="8" width="11.7109375" customWidth="1"/>
    <col min="11" max="11" width="11.7109375" customWidth="1"/>
    <col min="12" max="12" width="10.5703125" customWidth="1"/>
    <col min="13" max="13" width="7.28515625" customWidth="1"/>
    <col min="14" max="14" width="7.5703125" customWidth="1"/>
    <col min="15" max="15" width="7.7109375" customWidth="1"/>
    <col min="16" max="16" width="12.28515625" customWidth="1"/>
    <col min="17" max="17" width="10.5703125" customWidth="1"/>
    <col min="18" max="18" width="12.28515625" customWidth="1"/>
  </cols>
  <sheetData>
    <row r="1" spans="1:19" ht="19.5" thickBot="1" x14ac:dyDescent="0.35">
      <c r="A1" s="278" t="s">
        <v>145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0"/>
      <c r="R1" s="280"/>
    </row>
    <row r="2" spans="1:19" ht="19.5" thickBot="1" x14ac:dyDescent="0.3">
      <c r="A2" s="251" t="s">
        <v>32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83"/>
      <c r="R2" s="284"/>
    </row>
    <row r="3" spans="1:19" ht="19.5" thickBot="1" x14ac:dyDescent="0.3">
      <c r="A3" s="151"/>
      <c r="B3" s="215" t="s">
        <v>51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1"/>
    </row>
    <row r="4" spans="1:19" ht="48" customHeight="1" thickBot="1" x14ac:dyDescent="0.3">
      <c r="A4" s="247" t="s">
        <v>0</v>
      </c>
      <c r="B4" s="247" t="s">
        <v>1</v>
      </c>
      <c r="C4" s="254" t="s">
        <v>2</v>
      </c>
      <c r="D4" s="252"/>
      <c r="E4" s="252"/>
      <c r="F4" s="252"/>
      <c r="G4" s="253"/>
      <c r="H4" s="255" t="s">
        <v>6</v>
      </c>
      <c r="I4" s="257" t="s">
        <v>3</v>
      </c>
      <c r="J4" s="258"/>
      <c r="K4" s="259"/>
      <c r="L4" s="255" t="s">
        <v>6</v>
      </c>
      <c r="M4" s="257" t="s">
        <v>4</v>
      </c>
      <c r="N4" s="258"/>
      <c r="O4" s="259"/>
      <c r="P4" s="255" t="s">
        <v>6</v>
      </c>
      <c r="Q4" s="255" t="s">
        <v>5</v>
      </c>
      <c r="R4" s="255" t="s">
        <v>6</v>
      </c>
      <c r="S4" s="81"/>
    </row>
    <row r="5" spans="1:19" ht="15.75" thickBot="1" x14ac:dyDescent="0.3">
      <c r="A5" s="285"/>
      <c r="B5" s="285"/>
      <c r="C5" s="152">
        <v>1</v>
      </c>
      <c r="D5" s="153">
        <v>2</v>
      </c>
      <c r="E5" s="153">
        <v>3</v>
      </c>
      <c r="F5" s="153">
        <v>4</v>
      </c>
      <c r="G5" s="154">
        <v>5</v>
      </c>
      <c r="H5" s="256"/>
      <c r="I5" s="155">
        <v>1</v>
      </c>
      <c r="J5" s="153">
        <v>2</v>
      </c>
      <c r="K5" s="154">
        <v>3</v>
      </c>
      <c r="L5" s="256"/>
      <c r="M5" s="152">
        <v>1</v>
      </c>
      <c r="N5" s="153">
        <v>2</v>
      </c>
      <c r="O5" s="153">
        <v>3</v>
      </c>
      <c r="P5" s="256"/>
      <c r="Q5" s="256"/>
      <c r="R5" s="256"/>
      <c r="S5" s="81"/>
    </row>
    <row r="6" spans="1:19" x14ac:dyDescent="0.25">
      <c r="A6" s="7">
        <v>1</v>
      </c>
      <c r="B6" s="163" t="s">
        <v>88</v>
      </c>
      <c r="C6" s="158">
        <v>4</v>
      </c>
      <c r="D6" s="159">
        <v>4</v>
      </c>
      <c r="E6" s="159">
        <v>4</v>
      </c>
      <c r="F6" s="159">
        <v>4</v>
      </c>
      <c r="G6" s="177">
        <v>5</v>
      </c>
      <c r="H6" s="49">
        <f>AVERAGE(C6:D6:E6:F6:G6)</f>
        <v>4.2</v>
      </c>
      <c r="I6" s="200">
        <v>4</v>
      </c>
      <c r="J6" s="159">
        <v>4</v>
      </c>
      <c r="K6" s="177">
        <v>4</v>
      </c>
      <c r="L6" s="49">
        <f>AVERAGE(I6:J6:K6)</f>
        <v>4</v>
      </c>
      <c r="M6" s="200">
        <v>4</v>
      </c>
      <c r="N6" s="159">
        <v>4</v>
      </c>
      <c r="O6" s="177">
        <v>5</v>
      </c>
      <c r="P6" s="49">
        <f>AVERAGE(M6:N6:O6:O6)</f>
        <v>4.333333333333333</v>
      </c>
      <c r="Q6" s="2">
        <f>C6+D6+E6+F6+G6+I6+J6+K6+M6+N6+O6</f>
        <v>46</v>
      </c>
      <c r="R6" s="105">
        <f>AVERAGE(C6:D6:E6:F6:G6:I6:J6:K6:M6:N6:O6:O6)</f>
        <v>4.1692307692307695</v>
      </c>
      <c r="S6" s="81"/>
    </row>
    <row r="7" spans="1:19" x14ac:dyDescent="0.25">
      <c r="A7" s="216">
        <v>2</v>
      </c>
      <c r="B7" s="217" t="s">
        <v>89</v>
      </c>
      <c r="C7" s="160">
        <v>4</v>
      </c>
      <c r="D7" s="156">
        <v>4</v>
      </c>
      <c r="E7" s="156">
        <v>4</v>
      </c>
      <c r="F7" s="156">
        <v>4</v>
      </c>
      <c r="G7" s="178">
        <v>4</v>
      </c>
      <c r="H7" s="50">
        <f>AVERAGE(C7:D7:E7:F7:G7)</f>
        <v>4</v>
      </c>
      <c r="I7" s="201">
        <v>4</v>
      </c>
      <c r="J7" s="156">
        <v>4</v>
      </c>
      <c r="K7" s="178">
        <v>4</v>
      </c>
      <c r="L7" s="50">
        <f>AVERAGE(I7:J7:K7)</f>
        <v>4</v>
      </c>
      <c r="M7" s="201">
        <v>4</v>
      </c>
      <c r="N7" s="156">
        <v>4</v>
      </c>
      <c r="O7" s="178">
        <v>4</v>
      </c>
      <c r="P7" s="50">
        <f>AVERAGE(M7:N7:O7:O7)</f>
        <v>4</v>
      </c>
      <c r="Q7" s="1">
        <f>C7+D7+E7+F7+G7+I7+J7+K7+M7+N7+O7</f>
        <v>44</v>
      </c>
      <c r="R7" s="106">
        <f>AVERAGE(C7:D7:E7:F7:G7:I7:J7:K7:M7:N7:O7:O7)</f>
        <v>4</v>
      </c>
      <c r="S7" s="81"/>
    </row>
    <row r="8" spans="1:19" x14ac:dyDescent="0.25">
      <c r="A8" s="216">
        <v>3</v>
      </c>
      <c r="B8" s="217" t="s">
        <v>90</v>
      </c>
      <c r="C8" s="160">
        <v>4</v>
      </c>
      <c r="D8" s="156">
        <v>4</v>
      </c>
      <c r="E8" s="156">
        <v>4</v>
      </c>
      <c r="F8" s="156">
        <v>4</v>
      </c>
      <c r="G8" s="178">
        <v>4</v>
      </c>
      <c r="H8" s="50">
        <f>AVERAGE(C8:D8:E8:F8:G8)</f>
        <v>4</v>
      </c>
      <c r="I8" s="201">
        <v>4</v>
      </c>
      <c r="J8" s="156">
        <v>4</v>
      </c>
      <c r="K8" s="178">
        <v>4</v>
      </c>
      <c r="L8" s="50">
        <f>AVERAGE(I8:J8:K8)</f>
        <v>4</v>
      </c>
      <c r="M8" s="201">
        <v>4</v>
      </c>
      <c r="N8" s="156">
        <v>4</v>
      </c>
      <c r="O8" s="178">
        <v>4</v>
      </c>
      <c r="P8" s="50">
        <f>AVERAGE(M8:N8:O8:O8)</f>
        <v>4</v>
      </c>
      <c r="Q8" s="1">
        <f>C8+D8+E8+F8+G8+I8+J8+K8+M8+N8+O8</f>
        <v>44</v>
      </c>
      <c r="R8" s="106">
        <f>AVERAGE(C8:D8:E8:F8:G8:I8:J8:K8:M8:N8:O8:O8)</f>
        <v>4</v>
      </c>
      <c r="S8" s="81"/>
    </row>
    <row r="9" spans="1:19" x14ac:dyDescent="0.25">
      <c r="A9" s="216">
        <v>4</v>
      </c>
      <c r="B9" s="217" t="s">
        <v>91</v>
      </c>
      <c r="C9" s="160">
        <v>4</v>
      </c>
      <c r="D9" s="156">
        <v>4</v>
      </c>
      <c r="E9" s="156">
        <v>4</v>
      </c>
      <c r="F9" s="156">
        <v>4</v>
      </c>
      <c r="G9" s="178">
        <v>4</v>
      </c>
      <c r="H9" s="50">
        <f>AVERAGE(C9:D9:E9:F9:G9)</f>
        <v>4</v>
      </c>
      <c r="I9" s="201">
        <v>4</v>
      </c>
      <c r="J9" s="156">
        <v>4</v>
      </c>
      <c r="K9" s="178">
        <v>4</v>
      </c>
      <c r="L9" s="50">
        <f>AVERAGE(I9:J9:K9)</f>
        <v>4</v>
      </c>
      <c r="M9" s="201">
        <v>4</v>
      </c>
      <c r="N9" s="156">
        <v>4</v>
      </c>
      <c r="O9" s="178">
        <v>4</v>
      </c>
      <c r="P9" s="50">
        <f>AVERAGE(M9:N9:O9:O9)</f>
        <v>4</v>
      </c>
      <c r="Q9" s="1">
        <f>C9+D9+E9+F9+G9+I9+J9+K9+M9+N9+O9</f>
        <v>44</v>
      </c>
      <c r="R9" s="106">
        <f>AVERAGE(C9:D9:E9:F9:G9:I9:J9:K9:M9:N9:O9:O9)</f>
        <v>4</v>
      </c>
      <c r="S9" s="81"/>
    </row>
    <row r="10" spans="1:19" x14ac:dyDescent="0.25">
      <c r="A10" s="216">
        <v>5</v>
      </c>
      <c r="B10" s="217" t="s">
        <v>92</v>
      </c>
      <c r="C10" s="160">
        <v>4</v>
      </c>
      <c r="D10" s="156">
        <v>5</v>
      </c>
      <c r="E10" s="156">
        <v>5</v>
      </c>
      <c r="F10" s="156">
        <v>5</v>
      </c>
      <c r="G10" s="178">
        <v>5</v>
      </c>
      <c r="H10" s="50">
        <f>AVERAGE(C10:D10:E10:F10:G10)</f>
        <v>4.8</v>
      </c>
      <c r="I10" s="201">
        <v>5</v>
      </c>
      <c r="J10" s="156">
        <v>5</v>
      </c>
      <c r="K10" s="178">
        <v>5</v>
      </c>
      <c r="L10" s="50">
        <f>AVERAGE(I10:J10:K10)</f>
        <v>5</v>
      </c>
      <c r="M10" s="201">
        <v>5</v>
      </c>
      <c r="N10" s="156">
        <v>5</v>
      </c>
      <c r="O10" s="178">
        <v>5</v>
      </c>
      <c r="P10" s="50">
        <f>AVERAGE(M10:N10:O10:O10)</f>
        <v>5</v>
      </c>
      <c r="Q10" s="1">
        <f>C10+D10+E10+F10+G10+I10+J10+K10+M10+N10+O10</f>
        <v>54</v>
      </c>
      <c r="R10" s="106">
        <f>AVERAGE(C10:D10:E10:F10:G10:I10:J10:K10:M10:N10:O10:O10)</f>
        <v>4.9076923076923071</v>
      </c>
      <c r="S10" s="81"/>
    </row>
    <row r="11" spans="1:19" x14ac:dyDescent="0.25">
      <c r="A11" s="216">
        <v>6</v>
      </c>
      <c r="B11" s="217" t="s">
        <v>93</v>
      </c>
      <c r="C11" s="160">
        <v>4</v>
      </c>
      <c r="D11" s="156">
        <v>5</v>
      </c>
      <c r="E11" s="156">
        <v>5</v>
      </c>
      <c r="F11" s="156">
        <v>5</v>
      </c>
      <c r="G11" s="178">
        <v>5</v>
      </c>
      <c r="H11" s="50">
        <f>AVERAGE(C11:D11:E11:F11:G11)</f>
        <v>4.8</v>
      </c>
      <c r="I11" s="201">
        <v>5</v>
      </c>
      <c r="J11" s="156">
        <v>5</v>
      </c>
      <c r="K11" s="178">
        <v>5</v>
      </c>
      <c r="L11" s="50">
        <f>AVERAGE(I11:J11:K11)</f>
        <v>5</v>
      </c>
      <c r="M11" s="201">
        <v>5</v>
      </c>
      <c r="N11" s="156">
        <v>5</v>
      </c>
      <c r="O11" s="178">
        <v>5</v>
      </c>
      <c r="P11" s="50">
        <f>AVERAGE(M11:N11:O11:O11)</f>
        <v>5</v>
      </c>
      <c r="Q11" s="1">
        <f>C11+D11+E11+F11+G11+I11+J11+K11+M11+N11+O11</f>
        <v>54</v>
      </c>
      <c r="R11" s="106">
        <f>AVERAGE(C11:D11:E11:F11:G11:I11:J11:K11:M11:N11:O11:O11)</f>
        <v>4.9076923076923071</v>
      </c>
      <c r="S11" s="81"/>
    </row>
    <row r="12" spans="1:19" x14ac:dyDescent="0.25">
      <c r="A12" s="216">
        <v>7</v>
      </c>
      <c r="B12" s="217" t="s">
        <v>94</v>
      </c>
      <c r="C12" s="160">
        <v>4</v>
      </c>
      <c r="D12" s="156">
        <v>4</v>
      </c>
      <c r="E12" s="156">
        <v>4</v>
      </c>
      <c r="F12" s="156">
        <v>4</v>
      </c>
      <c r="G12" s="178">
        <v>4</v>
      </c>
      <c r="H12" s="50">
        <f>AVERAGE(C12:D12:E12:F12:G12)</f>
        <v>4</v>
      </c>
      <c r="I12" s="201">
        <v>4</v>
      </c>
      <c r="J12" s="156">
        <v>4</v>
      </c>
      <c r="K12" s="178">
        <v>4</v>
      </c>
      <c r="L12" s="50">
        <f>AVERAGE(I12:J12:K12)</f>
        <v>4</v>
      </c>
      <c r="M12" s="201">
        <v>4</v>
      </c>
      <c r="N12" s="156">
        <v>4</v>
      </c>
      <c r="O12" s="178">
        <v>4</v>
      </c>
      <c r="P12" s="50">
        <f>AVERAGE(M12:N12:O12:O12)</f>
        <v>4</v>
      </c>
      <c r="Q12" s="1">
        <f>C12+D12+E12+F12+G12+I12+J12+K12+M12+N12+O12</f>
        <v>44</v>
      </c>
      <c r="R12" s="106">
        <f>AVERAGE(C12:D12:E12:F12:G12:I12:J12:K12:M12:N12:O12:O12)</f>
        <v>4</v>
      </c>
      <c r="S12" s="81"/>
    </row>
    <row r="13" spans="1:19" x14ac:dyDescent="0.25">
      <c r="A13" s="216">
        <v>8</v>
      </c>
      <c r="B13" s="217" t="s">
        <v>95</v>
      </c>
      <c r="C13" s="160">
        <v>4</v>
      </c>
      <c r="D13" s="156">
        <v>4</v>
      </c>
      <c r="E13" s="156">
        <v>4</v>
      </c>
      <c r="F13" s="156">
        <v>4</v>
      </c>
      <c r="G13" s="178">
        <v>4</v>
      </c>
      <c r="H13" s="50">
        <f>AVERAGE(C13:D13:E13:F13:G13)</f>
        <v>4</v>
      </c>
      <c r="I13" s="201">
        <v>4</v>
      </c>
      <c r="J13" s="156">
        <v>4</v>
      </c>
      <c r="K13" s="178">
        <v>4</v>
      </c>
      <c r="L13" s="50">
        <f>AVERAGE(I13:J13:K13)</f>
        <v>4</v>
      </c>
      <c r="M13" s="201">
        <v>4</v>
      </c>
      <c r="N13" s="156">
        <v>4</v>
      </c>
      <c r="O13" s="178">
        <v>4</v>
      </c>
      <c r="P13" s="50">
        <f>AVERAGE(M13:N13:O13:O13)</f>
        <v>4</v>
      </c>
      <c r="Q13" s="1">
        <f>C13+D13+E13+F13+G13+I13+J13+K13+M13+N13+O13</f>
        <v>44</v>
      </c>
      <c r="R13" s="106">
        <f>AVERAGE(C13:D13:E13:F13:G13:I13:J13:K13:M13:N13:O13:O13)</f>
        <v>4</v>
      </c>
      <c r="S13" s="81"/>
    </row>
    <row r="14" spans="1:19" x14ac:dyDescent="0.25">
      <c r="A14" s="216">
        <v>9</v>
      </c>
      <c r="B14" s="217" t="s">
        <v>96</v>
      </c>
      <c r="C14" s="160">
        <v>4</v>
      </c>
      <c r="D14" s="156">
        <v>4</v>
      </c>
      <c r="E14" s="156">
        <v>4</v>
      </c>
      <c r="F14" s="156">
        <v>4</v>
      </c>
      <c r="G14" s="178">
        <v>4</v>
      </c>
      <c r="H14" s="50">
        <f>AVERAGE(C14:D14:E14:F14:G14)</f>
        <v>4</v>
      </c>
      <c r="I14" s="201">
        <v>4</v>
      </c>
      <c r="J14" s="156">
        <v>4</v>
      </c>
      <c r="K14" s="178">
        <v>4</v>
      </c>
      <c r="L14" s="50">
        <f>AVERAGE(I14:J14:K14)</f>
        <v>4</v>
      </c>
      <c r="M14" s="201">
        <v>4</v>
      </c>
      <c r="N14" s="156">
        <v>4</v>
      </c>
      <c r="O14" s="178">
        <v>4</v>
      </c>
      <c r="P14" s="50">
        <f>AVERAGE(M14:N14:O14:O14)</f>
        <v>4</v>
      </c>
      <c r="Q14" s="1">
        <f>C14+D14+E14+F14+G14+I14+J14+K14+M14+N14+O14</f>
        <v>44</v>
      </c>
      <c r="R14" s="106">
        <f>AVERAGE(C14:D14:E14:F14:G14:I14:J14:K14:M14:N14:O14:O14)</f>
        <v>4</v>
      </c>
      <c r="S14" s="81"/>
    </row>
    <row r="15" spans="1:19" ht="12.75" customHeight="1" x14ac:dyDescent="0.25">
      <c r="A15" s="8">
        <v>10</v>
      </c>
      <c r="B15" s="164" t="s">
        <v>97</v>
      </c>
      <c r="C15" s="160">
        <v>4</v>
      </c>
      <c r="D15" s="156">
        <v>4</v>
      </c>
      <c r="E15" s="156">
        <v>4</v>
      </c>
      <c r="F15" s="156">
        <v>4</v>
      </c>
      <c r="G15" s="178">
        <v>4</v>
      </c>
      <c r="H15" s="50">
        <f>AVERAGE(C15:D15:E15:F15:G15)</f>
        <v>4</v>
      </c>
      <c r="I15" s="201">
        <v>4</v>
      </c>
      <c r="J15" s="156">
        <v>4</v>
      </c>
      <c r="K15" s="178">
        <v>4</v>
      </c>
      <c r="L15" s="50">
        <f>AVERAGE(I15:J15:K15)</f>
        <v>4</v>
      </c>
      <c r="M15" s="201">
        <v>4</v>
      </c>
      <c r="N15" s="156">
        <v>4</v>
      </c>
      <c r="O15" s="178">
        <v>4</v>
      </c>
      <c r="P15" s="50">
        <f>AVERAGE(M15:N15:O15:O15)</f>
        <v>4</v>
      </c>
      <c r="Q15" s="1">
        <f>C15+D15+E15+F15+G15+I15+J15+K15+M15+N15+O15</f>
        <v>44</v>
      </c>
      <c r="R15" s="106">
        <f>AVERAGE(C15:D15:E15:F15:G15:I15:J15:K15:M15:N15:O15:O15)</f>
        <v>4</v>
      </c>
      <c r="S15" s="81"/>
    </row>
    <row r="16" spans="1:19" x14ac:dyDescent="0.25">
      <c r="A16" s="8">
        <v>11</v>
      </c>
      <c r="B16" s="164" t="s">
        <v>98</v>
      </c>
      <c r="C16" s="160">
        <v>4</v>
      </c>
      <c r="D16" s="156">
        <v>4</v>
      </c>
      <c r="E16" s="156">
        <v>4</v>
      </c>
      <c r="F16" s="156">
        <v>4</v>
      </c>
      <c r="G16" s="178">
        <v>4</v>
      </c>
      <c r="H16" s="50">
        <f>AVERAGE(C16:D16:E16:F16:G16)</f>
        <v>4</v>
      </c>
      <c r="I16" s="201">
        <v>4</v>
      </c>
      <c r="J16" s="156">
        <v>4</v>
      </c>
      <c r="K16" s="178">
        <v>4</v>
      </c>
      <c r="L16" s="50">
        <f>AVERAGE(I16:J16:K16)</f>
        <v>4</v>
      </c>
      <c r="M16" s="201">
        <v>4</v>
      </c>
      <c r="N16" s="156">
        <v>4</v>
      </c>
      <c r="O16" s="178">
        <v>4</v>
      </c>
      <c r="P16" s="50">
        <f>AVERAGE(M16:N16:O16:O16)</f>
        <v>4</v>
      </c>
      <c r="Q16" s="1">
        <f>C16+D16+E16+F16+G16+I16+J16+K16+M16+N16+O16</f>
        <v>44</v>
      </c>
      <c r="R16" s="106">
        <f>AVERAGE(C16:D16:E16:F16:G16:I16:J16:K16:M16:N16:O16:O16)</f>
        <v>4</v>
      </c>
      <c r="S16" s="81"/>
    </row>
    <row r="17" spans="1:19" ht="12.75" customHeight="1" x14ac:dyDescent="0.25">
      <c r="A17" s="8">
        <v>12</v>
      </c>
      <c r="B17" s="164" t="s">
        <v>99</v>
      </c>
      <c r="C17" s="160">
        <v>4</v>
      </c>
      <c r="D17" s="156">
        <v>5</v>
      </c>
      <c r="E17" s="156">
        <v>5</v>
      </c>
      <c r="F17" s="156">
        <v>5</v>
      </c>
      <c r="G17" s="178">
        <v>5</v>
      </c>
      <c r="H17" s="50">
        <f>AVERAGE(C17:D17:E17:F17:G17)</f>
        <v>4.8</v>
      </c>
      <c r="I17" s="201">
        <v>5</v>
      </c>
      <c r="J17" s="156">
        <v>5</v>
      </c>
      <c r="K17" s="178">
        <v>5</v>
      </c>
      <c r="L17" s="50">
        <f>AVERAGE(I17:J17:K17)</f>
        <v>5</v>
      </c>
      <c r="M17" s="201">
        <v>5</v>
      </c>
      <c r="N17" s="156">
        <v>5</v>
      </c>
      <c r="O17" s="178">
        <v>5</v>
      </c>
      <c r="P17" s="50">
        <f>AVERAGE(M17:N17:O17:O17)</f>
        <v>5</v>
      </c>
      <c r="Q17" s="1">
        <f>C17+D17+E17+F17+G17+I17+J17+K17+M17+N17+O17</f>
        <v>54</v>
      </c>
      <c r="R17" s="106">
        <f>AVERAGE(C17:D17:E17:F17:G17:I17:J17:K17:M17:N17:O17:O17)</f>
        <v>4.9076923076923071</v>
      </c>
      <c r="S17" s="81"/>
    </row>
    <row r="18" spans="1:19" x14ac:dyDescent="0.25">
      <c r="A18" s="8">
        <v>13</v>
      </c>
      <c r="B18" s="164" t="s">
        <v>100</v>
      </c>
      <c r="C18" s="160">
        <v>4</v>
      </c>
      <c r="D18" s="156">
        <v>5</v>
      </c>
      <c r="E18" s="156">
        <v>5</v>
      </c>
      <c r="F18" s="156">
        <v>5</v>
      </c>
      <c r="G18" s="178">
        <v>5</v>
      </c>
      <c r="H18" s="50">
        <f>AVERAGE(C18:D18:E18:F18:G18)</f>
        <v>4.8</v>
      </c>
      <c r="I18" s="201">
        <v>5</v>
      </c>
      <c r="J18" s="156">
        <v>5</v>
      </c>
      <c r="K18" s="178">
        <v>5</v>
      </c>
      <c r="L18" s="50">
        <f>AVERAGE(I18:J18:K18)</f>
        <v>5</v>
      </c>
      <c r="M18" s="201">
        <v>5</v>
      </c>
      <c r="N18" s="156">
        <v>5</v>
      </c>
      <c r="O18" s="178">
        <v>5</v>
      </c>
      <c r="P18" s="50">
        <f>AVERAGE(M18:N18:O18:O18)</f>
        <v>5</v>
      </c>
      <c r="Q18" s="1">
        <f>C18+D18+E18+F18+G18+I18+J18+K18+M18+N18+O18</f>
        <v>54</v>
      </c>
      <c r="R18" s="106">
        <f>AVERAGE(C18:D18:E18:F18:G18:I18:J18:K18:M18:N18:O18:O18)</f>
        <v>4.9076923076923071</v>
      </c>
      <c r="S18" s="81"/>
    </row>
    <row r="19" spans="1:19" x14ac:dyDescent="0.25">
      <c r="A19" s="8">
        <v>14</v>
      </c>
      <c r="B19" s="164" t="s">
        <v>101</v>
      </c>
      <c r="C19" s="160">
        <v>4</v>
      </c>
      <c r="D19" s="156">
        <v>4</v>
      </c>
      <c r="E19" s="156">
        <v>4</v>
      </c>
      <c r="F19" s="156">
        <v>4</v>
      </c>
      <c r="G19" s="178">
        <v>4</v>
      </c>
      <c r="H19" s="50">
        <f>AVERAGE(C19:D19:E19:F19:G19)</f>
        <v>4</v>
      </c>
      <c r="I19" s="201">
        <v>4</v>
      </c>
      <c r="J19" s="156">
        <v>4</v>
      </c>
      <c r="K19" s="178">
        <v>4</v>
      </c>
      <c r="L19" s="50">
        <f>AVERAGE(I19:J19:K19)</f>
        <v>4</v>
      </c>
      <c r="M19" s="201">
        <v>4</v>
      </c>
      <c r="N19" s="156">
        <v>4</v>
      </c>
      <c r="O19" s="178">
        <v>4</v>
      </c>
      <c r="P19" s="50">
        <f>AVERAGE(M19:N19:O19:O19)</f>
        <v>4</v>
      </c>
      <c r="Q19" s="1">
        <f>C19+D19+E19+F19+G19+I19+J19+K19+M19+N19+O19</f>
        <v>44</v>
      </c>
      <c r="R19" s="106">
        <f>AVERAGE(C19:D19:E19:F19:G19:I19:J19:K19:M19:N19:O19:O19)</f>
        <v>4</v>
      </c>
      <c r="S19" s="81"/>
    </row>
    <row r="20" spans="1:19" x14ac:dyDescent="0.25">
      <c r="A20" s="8">
        <v>15</v>
      </c>
      <c r="B20" s="164" t="s">
        <v>102</v>
      </c>
      <c r="C20" s="160">
        <v>4</v>
      </c>
      <c r="D20" s="156">
        <v>4</v>
      </c>
      <c r="E20" s="156">
        <v>4</v>
      </c>
      <c r="F20" s="156">
        <v>4</v>
      </c>
      <c r="G20" s="178">
        <v>4</v>
      </c>
      <c r="H20" s="50">
        <f>AVERAGE(C20:D20:E20:F20:G20)</f>
        <v>4</v>
      </c>
      <c r="I20" s="201">
        <v>4</v>
      </c>
      <c r="J20" s="156">
        <v>4</v>
      </c>
      <c r="K20" s="178">
        <v>4</v>
      </c>
      <c r="L20" s="50">
        <f>AVERAGE(I20:J20:K20)</f>
        <v>4</v>
      </c>
      <c r="M20" s="201">
        <v>4</v>
      </c>
      <c r="N20" s="156">
        <v>4</v>
      </c>
      <c r="O20" s="178">
        <v>4</v>
      </c>
      <c r="P20" s="50">
        <f>AVERAGE(M20:N20:O20:O20)</f>
        <v>4</v>
      </c>
      <c r="Q20" s="1">
        <f>C20+D20+E20+F20+G20+I20+J20+K20+M20+N20+O20</f>
        <v>44</v>
      </c>
      <c r="R20" s="106">
        <f>AVERAGE(C20:D20:E20:F20:G20:I20:J20:K20:M20:N20:O20:O20)</f>
        <v>4</v>
      </c>
      <c r="S20" s="81"/>
    </row>
    <row r="21" spans="1:19" ht="15.75" customHeight="1" x14ac:dyDescent="0.25">
      <c r="A21" s="8">
        <v>16</v>
      </c>
      <c r="B21" s="164" t="s">
        <v>103</v>
      </c>
      <c r="C21" s="160">
        <v>4</v>
      </c>
      <c r="D21" s="156">
        <v>4</v>
      </c>
      <c r="E21" s="156">
        <v>4</v>
      </c>
      <c r="F21" s="156">
        <v>4</v>
      </c>
      <c r="G21" s="178">
        <v>4</v>
      </c>
      <c r="H21" s="50">
        <f>AVERAGE(C21:D21:E21:F21:G21)</f>
        <v>4</v>
      </c>
      <c r="I21" s="201">
        <v>4</v>
      </c>
      <c r="J21" s="156">
        <v>4</v>
      </c>
      <c r="K21" s="178">
        <v>4</v>
      </c>
      <c r="L21" s="50">
        <f>AVERAGE(I21:J21:K21)</f>
        <v>4</v>
      </c>
      <c r="M21" s="201">
        <v>4</v>
      </c>
      <c r="N21" s="156">
        <v>4</v>
      </c>
      <c r="O21" s="178">
        <v>4</v>
      </c>
      <c r="P21" s="50">
        <f>AVERAGE(M21:N21:O21:O21)</f>
        <v>4</v>
      </c>
      <c r="Q21" s="1">
        <f>C21+D21+E21+F21+G21+I21+J21+K21+M21+N21+O21</f>
        <v>44</v>
      </c>
      <c r="R21" s="106">
        <f>AVERAGE(C21:D21:E21:F21:G21:I21:J21:K21:M21:N21:O21:O21)</f>
        <v>4</v>
      </c>
      <c r="S21" s="81"/>
    </row>
    <row r="22" spans="1:19" ht="15" customHeight="1" thickBot="1" x14ac:dyDescent="0.3">
      <c r="A22" s="77">
        <v>17</v>
      </c>
      <c r="B22" s="218" t="s">
        <v>104</v>
      </c>
      <c r="C22" s="182">
        <v>4</v>
      </c>
      <c r="D22" s="183">
        <v>4</v>
      </c>
      <c r="E22" s="183">
        <v>4</v>
      </c>
      <c r="F22" s="183">
        <v>4</v>
      </c>
      <c r="G22" s="193">
        <v>4</v>
      </c>
      <c r="H22" s="85">
        <f>AVERAGE(C22:D22:E22:F22:G22)</f>
        <v>4</v>
      </c>
      <c r="I22" s="203">
        <v>4</v>
      </c>
      <c r="J22" s="183">
        <v>4</v>
      </c>
      <c r="K22" s="193">
        <v>4</v>
      </c>
      <c r="L22" s="85">
        <f>AVERAGE(I22:J22:K22)</f>
        <v>4</v>
      </c>
      <c r="M22" s="203">
        <v>4</v>
      </c>
      <c r="N22" s="183">
        <v>4</v>
      </c>
      <c r="O22" s="193">
        <v>4</v>
      </c>
      <c r="P22" s="85">
        <f>AVERAGE(M22:N22:O22:O22)</f>
        <v>4</v>
      </c>
      <c r="Q22" s="5">
        <f>C22+D22+E22+F22+G22+I22+J22+K22+M22+N22+O22</f>
        <v>44</v>
      </c>
      <c r="R22" s="186">
        <f>AVERAGE(C22:D22:E22:F22:G22:I22:J22:K22:M22:N22:O22:O22)</f>
        <v>4</v>
      </c>
      <c r="S22" s="81"/>
    </row>
    <row r="23" spans="1:19" ht="15.75" thickBot="1" x14ac:dyDescent="0.3">
      <c r="A23" s="287" t="s">
        <v>7</v>
      </c>
      <c r="B23" s="288"/>
      <c r="C23" s="52">
        <f>AVERAGE(C6:C22)</f>
        <v>4</v>
      </c>
      <c r="D23" s="53">
        <f t="shared" ref="D23:R23" si="0">AVERAGE(D6:D22)</f>
        <v>4.2352941176470589</v>
      </c>
      <c r="E23" s="53">
        <f t="shared" si="0"/>
        <v>4.2352941176470589</v>
      </c>
      <c r="F23" s="53">
        <f t="shared" si="0"/>
        <v>4.2352941176470589</v>
      </c>
      <c r="G23" s="101">
        <f t="shared" si="0"/>
        <v>4.2941176470588234</v>
      </c>
      <c r="H23" s="54">
        <f t="shared" si="0"/>
        <v>4.1999999999999993</v>
      </c>
      <c r="I23" s="74">
        <f t="shared" si="0"/>
        <v>4.2352941176470589</v>
      </c>
      <c r="J23" s="53">
        <f t="shared" si="0"/>
        <v>4.2352941176470589</v>
      </c>
      <c r="K23" s="101">
        <f t="shared" si="0"/>
        <v>4.2352941176470589</v>
      </c>
      <c r="L23" s="54">
        <f t="shared" si="0"/>
        <v>4.2352941176470589</v>
      </c>
      <c r="M23" s="74">
        <f t="shared" si="0"/>
        <v>4.2352941176470589</v>
      </c>
      <c r="N23" s="53">
        <f t="shared" si="0"/>
        <v>4.2352941176470589</v>
      </c>
      <c r="O23" s="101">
        <f t="shared" si="0"/>
        <v>4.2941176470588234</v>
      </c>
      <c r="P23" s="54">
        <f t="shared" si="0"/>
        <v>4.2549019607843137</v>
      </c>
      <c r="Q23" s="54">
        <f t="shared" si="0"/>
        <v>46.470588235294116</v>
      </c>
      <c r="R23" s="102">
        <f t="shared" si="0"/>
        <v>4.223529411764706</v>
      </c>
      <c r="S23" s="81"/>
    </row>
    <row r="24" spans="1:19" ht="17.25" customHeight="1" thickBot="1" x14ac:dyDescent="0.3">
      <c r="B24" s="12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81"/>
    </row>
    <row r="25" spans="1:19" ht="50.25" customHeight="1" thickBot="1" x14ac:dyDescent="0.3">
      <c r="A25" s="247" t="s">
        <v>0</v>
      </c>
      <c r="B25" s="247" t="s">
        <v>1</v>
      </c>
      <c r="C25" s="254" t="s">
        <v>2</v>
      </c>
      <c r="D25" s="252"/>
      <c r="E25" s="252"/>
      <c r="F25" s="252"/>
      <c r="G25" s="253"/>
      <c r="H25" s="255" t="s">
        <v>6</v>
      </c>
      <c r="I25" s="257" t="s">
        <v>3</v>
      </c>
      <c r="J25" s="258"/>
      <c r="K25" s="259"/>
      <c r="L25" s="255" t="s">
        <v>6</v>
      </c>
      <c r="M25" s="257" t="s">
        <v>4</v>
      </c>
      <c r="N25" s="258"/>
      <c r="O25" s="259"/>
      <c r="P25" s="255" t="s">
        <v>6</v>
      </c>
      <c r="Q25" s="255" t="s">
        <v>5</v>
      </c>
      <c r="R25" s="255" t="s">
        <v>6</v>
      </c>
      <c r="S25" s="81"/>
    </row>
    <row r="26" spans="1:19" ht="15.75" thickBot="1" x14ac:dyDescent="0.3">
      <c r="A26" s="285"/>
      <c r="B26" s="285"/>
      <c r="C26" s="82">
        <v>1</v>
      </c>
      <c r="D26" s="83">
        <v>2</v>
      </c>
      <c r="E26" s="83">
        <v>3</v>
      </c>
      <c r="F26" s="83">
        <v>4</v>
      </c>
      <c r="G26" s="84">
        <v>5</v>
      </c>
      <c r="H26" s="286"/>
      <c r="I26" s="83">
        <v>1</v>
      </c>
      <c r="J26" s="83">
        <v>2</v>
      </c>
      <c r="K26" s="83">
        <v>3</v>
      </c>
      <c r="L26" s="286"/>
      <c r="M26" s="82">
        <v>1</v>
      </c>
      <c r="N26" s="83">
        <v>2</v>
      </c>
      <c r="O26" s="83">
        <v>3</v>
      </c>
      <c r="P26" s="286"/>
      <c r="Q26" s="286"/>
      <c r="R26" s="286"/>
      <c r="S26" s="81"/>
    </row>
    <row r="27" spans="1:19" x14ac:dyDescent="0.25">
      <c r="A27" s="7">
        <v>1</v>
      </c>
      <c r="B27" s="179" t="s">
        <v>105</v>
      </c>
      <c r="C27" s="158">
        <v>4</v>
      </c>
      <c r="D27" s="159">
        <v>4</v>
      </c>
      <c r="E27" s="159">
        <v>4</v>
      </c>
      <c r="F27" s="159">
        <v>4</v>
      </c>
      <c r="G27" s="166">
        <v>4</v>
      </c>
      <c r="H27" s="172">
        <f>AVERAGE(C27:D27:E27:F27:G27)</f>
        <v>4</v>
      </c>
      <c r="I27" s="158">
        <v>4</v>
      </c>
      <c r="J27" s="159">
        <v>4</v>
      </c>
      <c r="K27" s="166">
        <v>4</v>
      </c>
      <c r="L27" s="172">
        <f>AVERAGE(I27:J27:K27)</f>
        <v>4</v>
      </c>
      <c r="M27" s="158">
        <v>4</v>
      </c>
      <c r="N27" s="159">
        <v>4</v>
      </c>
      <c r="O27" s="166">
        <v>4</v>
      </c>
      <c r="P27" s="172">
        <f>AVERAGE(M27:N27:O27:O27)</f>
        <v>4</v>
      </c>
      <c r="Q27" s="2">
        <f>C27+D27+E27+F27+G27+I27+J27+K27+M27+N27+O27</f>
        <v>44</v>
      </c>
      <c r="R27" s="105">
        <f>AVERAGE(C27:D27:E27:F27:G27:I27:J27:K27:M27:N27:O27:O27)</f>
        <v>4</v>
      </c>
      <c r="S27" s="81"/>
    </row>
    <row r="28" spans="1:19" x14ac:dyDescent="0.25">
      <c r="A28" s="8">
        <v>2</v>
      </c>
      <c r="B28" s="180" t="s">
        <v>106</v>
      </c>
      <c r="C28" s="160">
        <v>4</v>
      </c>
      <c r="D28" s="156">
        <v>4</v>
      </c>
      <c r="E28" s="156">
        <v>4</v>
      </c>
      <c r="F28" s="156">
        <v>4</v>
      </c>
      <c r="G28" s="167">
        <v>5</v>
      </c>
      <c r="H28" s="173">
        <f>AVERAGE(C28:D28:E28:F28:G28)</f>
        <v>4.2</v>
      </c>
      <c r="I28" s="160">
        <v>5</v>
      </c>
      <c r="J28" s="156">
        <v>5</v>
      </c>
      <c r="K28" s="167">
        <v>5</v>
      </c>
      <c r="L28" s="173">
        <f>AVERAGE(I28:J28:K28)</f>
        <v>5</v>
      </c>
      <c r="M28" s="160">
        <v>5</v>
      </c>
      <c r="N28" s="156">
        <v>5</v>
      </c>
      <c r="O28" s="167">
        <v>5</v>
      </c>
      <c r="P28" s="173">
        <f>AVERAGE(M28:N28:O28:O28)</f>
        <v>5</v>
      </c>
      <c r="Q28" s="1">
        <f>C28+D28+E28+F28+G28+I28+J28+K28+M28+N28+O28</f>
        <v>51</v>
      </c>
      <c r="R28" s="106">
        <f>AVERAGE(C28:D28:E28:F28:G28:I28:J28:K28:M28:N28:O28:O28)</f>
        <v>4.6307692307692312</v>
      </c>
      <c r="S28" s="81"/>
    </row>
    <row r="29" spans="1:19" ht="17.25" customHeight="1" x14ac:dyDescent="0.25">
      <c r="A29" s="8">
        <v>2</v>
      </c>
      <c r="B29" s="180" t="s">
        <v>107</v>
      </c>
      <c r="C29" s="160">
        <v>4</v>
      </c>
      <c r="D29" s="156">
        <v>4</v>
      </c>
      <c r="E29" s="156">
        <v>4</v>
      </c>
      <c r="F29" s="156">
        <v>4</v>
      </c>
      <c r="G29" s="167">
        <v>4</v>
      </c>
      <c r="H29" s="173">
        <f>AVERAGE(C29:D29:E29:F29:G29)</f>
        <v>4</v>
      </c>
      <c r="I29" s="160">
        <v>4</v>
      </c>
      <c r="J29" s="156">
        <v>4</v>
      </c>
      <c r="K29" s="167">
        <v>4</v>
      </c>
      <c r="L29" s="173">
        <f>AVERAGE(I29:J29:K29)</f>
        <v>4</v>
      </c>
      <c r="M29" s="160">
        <v>4</v>
      </c>
      <c r="N29" s="156">
        <v>4</v>
      </c>
      <c r="O29" s="167">
        <v>4</v>
      </c>
      <c r="P29" s="173">
        <f>AVERAGE(M29:N29:O29:O29)</f>
        <v>4</v>
      </c>
      <c r="Q29" s="1">
        <f>C29+D29+E29+F29+G29+I29+J29+K29+M29+N29+O29</f>
        <v>44</v>
      </c>
      <c r="R29" s="106">
        <f>AVERAGE(C29:D29:E29:F29:G29:I29:J29:K29:M29:N29:O29:O29)</f>
        <v>4</v>
      </c>
      <c r="S29" s="81"/>
    </row>
    <row r="30" spans="1:19" x14ac:dyDescent="0.25">
      <c r="A30" s="8">
        <v>4</v>
      </c>
      <c r="B30" s="180" t="s">
        <v>108</v>
      </c>
      <c r="C30" s="160">
        <v>4</v>
      </c>
      <c r="D30" s="156">
        <v>4</v>
      </c>
      <c r="E30" s="156">
        <v>4</v>
      </c>
      <c r="F30" s="156">
        <v>4</v>
      </c>
      <c r="G30" s="167">
        <v>5</v>
      </c>
      <c r="H30" s="173">
        <f>AVERAGE(C30:D30:E30:F30:G30)</f>
        <v>4.2</v>
      </c>
      <c r="I30" s="160">
        <v>5</v>
      </c>
      <c r="J30" s="156">
        <v>5</v>
      </c>
      <c r="K30" s="167">
        <v>5</v>
      </c>
      <c r="L30" s="173">
        <f>AVERAGE(I30:J30:K30)</f>
        <v>5</v>
      </c>
      <c r="M30" s="160">
        <v>5</v>
      </c>
      <c r="N30" s="156">
        <v>5</v>
      </c>
      <c r="O30" s="167">
        <v>5</v>
      </c>
      <c r="P30" s="173">
        <f>AVERAGE(M30:N30:O30:O30)</f>
        <v>5</v>
      </c>
      <c r="Q30" s="1">
        <f>C30+D30+E30+F30+G30+I30+J30+K30+M30+N30+O30</f>
        <v>51</v>
      </c>
      <c r="R30" s="106">
        <f>AVERAGE(C30:D30:E30:F30:G30:I30:J30:K30:M30:N30:O30:O30)</f>
        <v>4.6307692307692312</v>
      </c>
      <c r="S30" s="81"/>
    </row>
    <row r="31" spans="1:19" ht="16.5" customHeight="1" x14ac:dyDescent="0.25">
      <c r="A31" s="8">
        <v>5</v>
      </c>
      <c r="B31" s="180" t="s">
        <v>109</v>
      </c>
      <c r="C31" s="160">
        <v>4</v>
      </c>
      <c r="D31" s="156">
        <v>4</v>
      </c>
      <c r="E31" s="156">
        <v>4</v>
      </c>
      <c r="F31" s="156">
        <v>4</v>
      </c>
      <c r="G31" s="167">
        <v>4</v>
      </c>
      <c r="H31" s="173">
        <f>AVERAGE(C31:D31:E31:F31:G31)</f>
        <v>4</v>
      </c>
      <c r="I31" s="160">
        <v>4</v>
      </c>
      <c r="J31" s="156">
        <v>4</v>
      </c>
      <c r="K31" s="167">
        <v>4</v>
      </c>
      <c r="L31" s="173">
        <f>AVERAGE(I31:J31:K31)</f>
        <v>4</v>
      </c>
      <c r="M31" s="160">
        <v>4</v>
      </c>
      <c r="N31" s="156">
        <v>4</v>
      </c>
      <c r="O31" s="167">
        <v>4</v>
      </c>
      <c r="P31" s="173">
        <f>AVERAGE(M31:N31:O31:O31)</f>
        <v>4</v>
      </c>
      <c r="Q31" s="1">
        <f>C31+D31+E31+F31+G31+I31+J31+K31+M31+N31+O31</f>
        <v>44</v>
      </c>
      <c r="R31" s="106">
        <f>AVERAGE(C31:D31:E31:F31:G31:I31:J31:K31:M31:N31:O31:O31)</f>
        <v>4</v>
      </c>
      <c r="S31" s="81"/>
    </row>
    <row r="32" spans="1:19" x14ac:dyDescent="0.25">
      <c r="A32" s="8">
        <v>6</v>
      </c>
      <c r="B32" s="180" t="s">
        <v>110</v>
      </c>
      <c r="C32" s="160">
        <v>4</v>
      </c>
      <c r="D32" s="156">
        <v>4</v>
      </c>
      <c r="E32" s="156">
        <v>4</v>
      </c>
      <c r="F32" s="156">
        <v>4</v>
      </c>
      <c r="G32" s="167">
        <v>5</v>
      </c>
      <c r="H32" s="173">
        <f>AVERAGE(C32:D32:E32:F32:G32)</f>
        <v>4.2</v>
      </c>
      <c r="I32" s="160">
        <v>5</v>
      </c>
      <c r="J32" s="156">
        <v>5</v>
      </c>
      <c r="K32" s="167">
        <v>5</v>
      </c>
      <c r="L32" s="173">
        <f>AVERAGE(I32:J32:K32)</f>
        <v>5</v>
      </c>
      <c r="M32" s="160">
        <v>5</v>
      </c>
      <c r="N32" s="156">
        <v>5</v>
      </c>
      <c r="O32" s="167">
        <v>5</v>
      </c>
      <c r="P32" s="173">
        <f>AVERAGE(M32:N32:O32:O32)</f>
        <v>5</v>
      </c>
      <c r="Q32" s="1">
        <f>C32+D32+E32+F32+G32+I32+J32+K32+M32+N32+O32</f>
        <v>51</v>
      </c>
      <c r="R32" s="106">
        <f>AVERAGE(C32:D32:E32:F32:G32:I32:J32:K32:M32:N32:O32:O32)</f>
        <v>4.6307692307692312</v>
      </c>
      <c r="S32" s="81"/>
    </row>
    <row r="33" spans="1:19" ht="14.25" customHeight="1" x14ac:dyDescent="0.25">
      <c r="A33" s="8">
        <v>7</v>
      </c>
      <c r="B33" s="180" t="s">
        <v>111</v>
      </c>
      <c r="C33" s="160">
        <v>4</v>
      </c>
      <c r="D33" s="156">
        <v>4</v>
      </c>
      <c r="E33" s="156">
        <v>4</v>
      </c>
      <c r="F33" s="156">
        <v>4</v>
      </c>
      <c r="G33" s="167">
        <v>4</v>
      </c>
      <c r="H33" s="173">
        <f>AVERAGE(C33:D33:E33:F33:G33)</f>
        <v>4</v>
      </c>
      <c r="I33" s="160">
        <v>4</v>
      </c>
      <c r="J33" s="156">
        <v>4</v>
      </c>
      <c r="K33" s="167">
        <v>4</v>
      </c>
      <c r="L33" s="173">
        <f>AVERAGE(I33:J33:K33)</f>
        <v>4</v>
      </c>
      <c r="M33" s="160">
        <v>4</v>
      </c>
      <c r="N33" s="156">
        <v>4</v>
      </c>
      <c r="O33" s="167">
        <v>4</v>
      </c>
      <c r="P33" s="173">
        <f>AVERAGE(M33:N33:O33:O33)</f>
        <v>4</v>
      </c>
      <c r="Q33" s="1">
        <f>C33+D33+E33+F33+G33+I33+J33+K33+M33+N33+O33</f>
        <v>44</v>
      </c>
      <c r="R33" s="106">
        <f>AVERAGE(C33:D33:E33:F33:G33:I33:J33:K33:M33:N33:O33:O33)</f>
        <v>4</v>
      </c>
      <c r="S33" s="81"/>
    </row>
    <row r="34" spans="1:19" ht="16.5" customHeight="1" x14ac:dyDescent="0.25">
      <c r="A34" s="8">
        <v>8</v>
      </c>
      <c r="B34" s="180" t="s">
        <v>112</v>
      </c>
      <c r="C34" s="160">
        <v>4</v>
      </c>
      <c r="D34" s="156">
        <v>4</v>
      </c>
      <c r="E34" s="156">
        <v>4</v>
      </c>
      <c r="F34" s="156">
        <v>4</v>
      </c>
      <c r="G34" s="167">
        <v>4</v>
      </c>
      <c r="H34" s="173">
        <f>AVERAGE(C34:D34:E34:F34:G34)</f>
        <v>4</v>
      </c>
      <c r="I34" s="160">
        <v>5</v>
      </c>
      <c r="J34" s="156">
        <v>5</v>
      </c>
      <c r="K34" s="167">
        <v>5</v>
      </c>
      <c r="L34" s="173">
        <f>AVERAGE(I34:J34:K34)</f>
        <v>5</v>
      </c>
      <c r="M34" s="160">
        <v>5</v>
      </c>
      <c r="N34" s="156">
        <v>5</v>
      </c>
      <c r="O34" s="167">
        <v>5</v>
      </c>
      <c r="P34" s="173">
        <f>AVERAGE(M34:N34:O34:O34)</f>
        <v>5</v>
      </c>
      <c r="Q34" s="1">
        <f>C34+D34+E34+F34+G34+I34+J34+K34+M34+N34+O34</f>
        <v>50</v>
      </c>
      <c r="R34" s="106">
        <f>AVERAGE(C34:D34:E34:F34:G34:I34:J34:K34:M34:N34:O34:O34)</f>
        <v>4.5384615384615383</v>
      </c>
      <c r="S34" s="81"/>
    </row>
    <row r="35" spans="1:19" x14ac:dyDescent="0.25">
      <c r="A35" s="8">
        <v>9</v>
      </c>
      <c r="B35" s="180" t="s">
        <v>113</v>
      </c>
      <c r="C35" s="160">
        <v>4</v>
      </c>
      <c r="D35" s="156">
        <v>4</v>
      </c>
      <c r="E35" s="156">
        <v>4</v>
      </c>
      <c r="F35" s="156">
        <v>4</v>
      </c>
      <c r="G35" s="167">
        <v>4</v>
      </c>
      <c r="H35" s="173">
        <f>AVERAGE(C35:D35:E35:F35:G35)</f>
        <v>4</v>
      </c>
      <c r="I35" s="160">
        <v>5</v>
      </c>
      <c r="J35" s="156">
        <v>5</v>
      </c>
      <c r="K35" s="167">
        <v>5</v>
      </c>
      <c r="L35" s="173">
        <f>AVERAGE(I35:J35:K35)</f>
        <v>5</v>
      </c>
      <c r="M35" s="160">
        <v>5</v>
      </c>
      <c r="N35" s="156">
        <v>5</v>
      </c>
      <c r="O35" s="167">
        <v>5</v>
      </c>
      <c r="P35" s="173">
        <f>AVERAGE(M35:N35:O35:O35)</f>
        <v>5</v>
      </c>
      <c r="Q35" s="1">
        <f>C35+D35+E35+F35+G35+I35+J35+K35+M35+N35+O35</f>
        <v>50</v>
      </c>
      <c r="R35" s="106">
        <f>AVERAGE(C35:D35:E35:F35:G35:I35:J35:K35:M35:N35:O35:O35)</f>
        <v>4.5384615384615383</v>
      </c>
      <c r="S35" s="81"/>
    </row>
    <row r="36" spans="1:19" ht="15.75" thickBot="1" x14ac:dyDescent="0.3">
      <c r="A36" s="8">
        <v>10</v>
      </c>
      <c r="B36" s="180" t="s">
        <v>114</v>
      </c>
      <c r="C36" s="160">
        <v>4</v>
      </c>
      <c r="D36" s="156">
        <v>4</v>
      </c>
      <c r="E36" s="156">
        <v>4</v>
      </c>
      <c r="F36" s="156">
        <v>4</v>
      </c>
      <c r="G36" s="167">
        <v>4</v>
      </c>
      <c r="H36" s="173">
        <f>AVERAGE(C36:D36:E36:F36:G36)</f>
        <v>4</v>
      </c>
      <c r="I36" s="160">
        <v>4</v>
      </c>
      <c r="J36" s="156">
        <v>4</v>
      </c>
      <c r="K36" s="167">
        <v>4</v>
      </c>
      <c r="L36" s="173">
        <f>AVERAGE(I36:J36:K36)</f>
        <v>4</v>
      </c>
      <c r="M36" s="160">
        <v>4</v>
      </c>
      <c r="N36" s="156">
        <v>4</v>
      </c>
      <c r="O36" s="167">
        <v>5</v>
      </c>
      <c r="P36" s="173">
        <f>AVERAGE(M36:N36:O36:O36)</f>
        <v>4.333333333333333</v>
      </c>
      <c r="Q36" s="1">
        <f>C36+D36+E36+F36+G36+I36+J36+K36+M36+N36+O36</f>
        <v>45</v>
      </c>
      <c r="R36" s="106">
        <f>AVERAGE(C36:D36:E36:F36:G36:I36:J36:K36:M36:N36:O36:O36)</f>
        <v>4.0769230769230766</v>
      </c>
      <c r="S36" s="81"/>
    </row>
    <row r="37" spans="1:19" ht="15.75" thickBot="1" x14ac:dyDescent="0.3">
      <c r="A37" s="289" t="s">
        <v>7</v>
      </c>
      <c r="B37" s="290"/>
      <c r="C37" s="187">
        <f>AVERAGE(C27:C36)</f>
        <v>4</v>
      </c>
      <c r="D37" s="187">
        <f t="shared" ref="D37:R37" si="1">AVERAGE(D27:D36)</f>
        <v>4</v>
      </c>
      <c r="E37" s="187">
        <f t="shared" si="1"/>
        <v>4</v>
      </c>
      <c r="F37" s="187">
        <f t="shared" si="1"/>
        <v>4</v>
      </c>
      <c r="G37" s="187">
        <f t="shared" si="1"/>
        <v>4.3</v>
      </c>
      <c r="H37" s="187">
        <f t="shared" si="1"/>
        <v>4.0599999999999996</v>
      </c>
      <c r="I37" s="187">
        <f t="shared" si="1"/>
        <v>4.5</v>
      </c>
      <c r="J37" s="187">
        <f t="shared" si="1"/>
        <v>4.5</v>
      </c>
      <c r="K37" s="187">
        <f t="shared" si="1"/>
        <v>4.5</v>
      </c>
      <c r="L37" s="187">
        <f t="shared" si="1"/>
        <v>4.5</v>
      </c>
      <c r="M37" s="187">
        <f t="shared" si="1"/>
        <v>4.5</v>
      </c>
      <c r="N37" s="187">
        <f t="shared" si="1"/>
        <v>4.5</v>
      </c>
      <c r="O37" s="187">
        <f t="shared" si="1"/>
        <v>4.5999999999999996</v>
      </c>
      <c r="P37" s="187">
        <f t="shared" si="1"/>
        <v>4.5333333333333332</v>
      </c>
      <c r="Q37" s="187">
        <f t="shared" si="1"/>
        <v>47.4</v>
      </c>
      <c r="R37" s="187">
        <f t="shared" si="1"/>
        <v>4.3046153846153858</v>
      </c>
      <c r="S37" s="81"/>
    </row>
    <row r="38" spans="1:19" ht="15.75" thickBot="1" x14ac:dyDescent="0.3">
      <c r="B38" s="4" t="s">
        <v>24</v>
      </c>
      <c r="S38" s="81"/>
    </row>
    <row r="39" spans="1:19" ht="51" customHeight="1" thickBot="1" x14ac:dyDescent="0.3">
      <c r="A39" s="247" t="s">
        <v>0</v>
      </c>
      <c r="B39" s="247" t="s">
        <v>1</v>
      </c>
      <c r="C39" s="254" t="s">
        <v>2</v>
      </c>
      <c r="D39" s="252"/>
      <c r="E39" s="252"/>
      <c r="F39" s="252"/>
      <c r="G39" s="253"/>
      <c r="H39" s="255" t="s">
        <v>6</v>
      </c>
      <c r="I39" s="257" t="s">
        <v>3</v>
      </c>
      <c r="J39" s="258"/>
      <c r="K39" s="259"/>
      <c r="L39" s="255" t="s">
        <v>6</v>
      </c>
      <c r="M39" s="257" t="s">
        <v>4</v>
      </c>
      <c r="N39" s="258"/>
      <c r="O39" s="259"/>
      <c r="P39" s="255" t="s">
        <v>6</v>
      </c>
      <c r="Q39" s="255" t="s">
        <v>5</v>
      </c>
      <c r="R39" s="255" t="s">
        <v>6</v>
      </c>
      <c r="S39" s="81"/>
    </row>
    <row r="40" spans="1:19" ht="17.25" customHeight="1" thickBot="1" x14ac:dyDescent="0.3">
      <c r="A40" s="291"/>
      <c r="B40" s="285"/>
      <c r="C40" s="82">
        <v>1</v>
      </c>
      <c r="D40" s="83">
        <v>2</v>
      </c>
      <c r="E40" s="83">
        <v>3</v>
      </c>
      <c r="F40" s="83">
        <v>4</v>
      </c>
      <c r="G40" s="84">
        <v>5</v>
      </c>
      <c r="H40" s="286"/>
      <c r="I40" s="83">
        <v>1</v>
      </c>
      <c r="J40" s="83">
        <v>2</v>
      </c>
      <c r="K40" s="83">
        <v>3</v>
      </c>
      <c r="L40" s="286"/>
      <c r="M40" s="82">
        <v>1</v>
      </c>
      <c r="N40" s="83">
        <v>2</v>
      </c>
      <c r="O40" s="83">
        <v>3</v>
      </c>
      <c r="P40" s="286"/>
      <c r="Q40" s="286"/>
      <c r="R40" s="286"/>
      <c r="S40" s="81"/>
    </row>
    <row r="41" spans="1:19" x14ac:dyDescent="0.25">
      <c r="A41" s="157">
        <v>1</v>
      </c>
      <c r="B41" s="179" t="s">
        <v>115</v>
      </c>
      <c r="C41" s="158">
        <v>4</v>
      </c>
      <c r="D41" s="159">
        <v>4</v>
      </c>
      <c r="E41" s="159">
        <v>4</v>
      </c>
      <c r="F41" s="159">
        <v>4</v>
      </c>
      <c r="G41" s="166">
        <v>5</v>
      </c>
      <c r="H41" s="49">
        <f>AVERAGE(C41:D41:E41:F41:G41)</f>
        <v>4.2</v>
      </c>
      <c r="I41" s="158">
        <v>5</v>
      </c>
      <c r="J41" s="159">
        <v>5</v>
      </c>
      <c r="K41" s="166">
        <v>5</v>
      </c>
      <c r="L41" s="49">
        <f>AVERAGE(I41:J41:K41)</f>
        <v>5</v>
      </c>
      <c r="M41" s="158">
        <v>5</v>
      </c>
      <c r="N41" s="159">
        <v>5</v>
      </c>
      <c r="O41" s="166">
        <v>5</v>
      </c>
      <c r="P41" s="103">
        <f>AVERAGE(M41:N41:O41:O41)</f>
        <v>5</v>
      </c>
      <c r="Q41" s="191">
        <f>C41+D41+E41+F41+G41+I41+J41+K41+M41+N41+O41</f>
        <v>51</v>
      </c>
      <c r="R41" s="105">
        <f>AVERAGE(C41:D41:E41:F41:G41:I41:J41:K41:M41:N41:O41:O41)</f>
        <v>4.6307692307692312</v>
      </c>
      <c r="S41" s="81"/>
    </row>
    <row r="42" spans="1:19" ht="15" customHeight="1" x14ac:dyDescent="0.25">
      <c r="A42" s="157">
        <v>2</v>
      </c>
      <c r="B42" s="180" t="s">
        <v>116</v>
      </c>
      <c r="C42" s="160">
        <v>4</v>
      </c>
      <c r="D42" s="156">
        <v>4</v>
      </c>
      <c r="E42" s="156">
        <v>4</v>
      </c>
      <c r="F42" s="156">
        <v>4</v>
      </c>
      <c r="G42" s="167">
        <v>5</v>
      </c>
      <c r="H42" s="50">
        <f>AVERAGE(C42:D42:E42:F42:G42)</f>
        <v>4.2</v>
      </c>
      <c r="I42" s="160">
        <v>5</v>
      </c>
      <c r="J42" s="156">
        <v>5</v>
      </c>
      <c r="K42" s="167">
        <v>5</v>
      </c>
      <c r="L42" s="50">
        <f>AVERAGE(I42:J42:K42)</f>
        <v>5</v>
      </c>
      <c r="M42" s="160">
        <v>5</v>
      </c>
      <c r="N42" s="156">
        <v>5</v>
      </c>
      <c r="O42" s="167">
        <v>5</v>
      </c>
      <c r="P42" s="104">
        <f>AVERAGE(M42:N42:O42:O42)</f>
        <v>5</v>
      </c>
      <c r="Q42" s="192">
        <f>C42+D42+E42+F42+G42+I42+J42+K42+M42+N42+O42</f>
        <v>51</v>
      </c>
      <c r="R42" s="106">
        <f>AVERAGE(C42:D42:E42:F42:G42:I42:J42:K42:M42:N42:O42:O42)</f>
        <v>4.6307692307692312</v>
      </c>
      <c r="S42" s="81"/>
    </row>
    <row r="43" spans="1:19" ht="15.75" customHeight="1" x14ac:dyDescent="0.25">
      <c r="A43" s="157">
        <v>3</v>
      </c>
      <c r="B43" s="180" t="s">
        <v>117</v>
      </c>
      <c r="C43" s="160">
        <v>4</v>
      </c>
      <c r="D43" s="156">
        <v>4</v>
      </c>
      <c r="E43" s="156">
        <v>4</v>
      </c>
      <c r="F43" s="156">
        <v>4</v>
      </c>
      <c r="G43" s="167">
        <v>4</v>
      </c>
      <c r="H43" s="50">
        <f>AVERAGE(C43:D43:E43:F43:G43)</f>
        <v>4</v>
      </c>
      <c r="I43" s="160">
        <v>4</v>
      </c>
      <c r="J43" s="156">
        <v>4</v>
      </c>
      <c r="K43" s="167">
        <v>4</v>
      </c>
      <c r="L43" s="50">
        <f>AVERAGE(I43:J43:K43)</f>
        <v>4</v>
      </c>
      <c r="M43" s="160">
        <v>4</v>
      </c>
      <c r="N43" s="156">
        <v>4</v>
      </c>
      <c r="O43" s="167">
        <v>4</v>
      </c>
      <c r="P43" s="104">
        <f>AVERAGE(M43:N43:O43:O43)</f>
        <v>4</v>
      </c>
      <c r="Q43" s="192">
        <f>C43+D43+E43+F43+G43+I43+J43+K43+M43+N43+O43</f>
        <v>44</v>
      </c>
      <c r="R43" s="106">
        <f>AVERAGE(C43:D43:E43:F43:G43:I43:J43:K43:M43:N43:O43:O43)</f>
        <v>4</v>
      </c>
      <c r="S43" s="81"/>
    </row>
    <row r="44" spans="1:19" x14ac:dyDescent="0.25">
      <c r="A44" s="157">
        <v>4</v>
      </c>
      <c r="B44" s="180" t="s">
        <v>118</v>
      </c>
      <c r="C44" s="160">
        <v>4</v>
      </c>
      <c r="D44" s="156">
        <v>4</v>
      </c>
      <c r="E44" s="156">
        <v>4</v>
      </c>
      <c r="F44" s="156">
        <v>4</v>
      </c>
      <c r="G44" s="167">
        <v>4</v>
      </c>
      <c r="H44" s="50">
        <f>AVERAGE(C44:D44:E44:F44:G44)</f>
        <v>4</v>
      </c>
      <c r="I44" s="160">
        <v>5</v>
      </c>
      <c r="J44" s="156">
        <v>5</v>
      </c>
      <c r="K44" s="167">
        <v>5</v>
      </c>
      <c r="L44" s="50">
        <f>AVERAGE(I44:J44:K44)</f>
        <v>5</v>
      </c>
      <c r="M44" s="160">
        <v>5</v>
      </c>
      <c r="N44" s="156">
        <v>5</v>
      </c>
      <c r="O44" s="167">
        <v>5</v>
      </c>
      <c r="P44" s="104">
        <f>AVERAGE(M44:N44:O44:O44)</f>
        <v>5</v>
      </c>
      <c r="Q44" s="192">
        <f>C44+D44+E44+F44+G44+I44+J44+K44+M44+N44+O44</f>
        <v>50</v>
      </c>
      <c r="R44" s="106">
        <f>AVERAGE(C44:D44:E44:F44:G44:I44:J44:K44:M44:N44:O44:O44)</f>
        <v>4.5384615384615383</v>
      </c>
      <c r="S44" s="81"/>
    </row>
    <row r="45" spans="1:19" ht="15" customHeight="1" x14ac:dyDescent="0.25">
      <c r="A45" s="157">
        <v>5</v>
      </c>
      <c r="B45" s="180" t="s">
        <v>119</v>
      </c>
      <c r="C45" s="160">
        <v>4</v>
      </c>
      <c r="D45" s="156">
        <v>4</v>
      </c>
      <c r="E45" s="156">
        <v>4</v>
      </c>
      <c r="F45" s="156">
        <v>4</v>
      </c>
      <c r="G45" s="167">
        <v>4</v>
      </c>
      <c r="H45" s="50">
        <f>AVERAGE(C45:D45:E45:F45:G45)</f>
        <v>4</v>
      </c>
      <c r="I45" s="160">
        <v>4</v>
      </c>
      <c r="J45" s="156">
        <v>4</v>
      </c>
      <c r="K45" s="167">
        <v>4</v>
      </c>
      <c r="L45" s="50">
        <f>AVERAGE(I45:J45:K45)</f>
        <v>4</v>
      </c>
      <c r="M45" s="160">
        <v>4</v>
      </c>
      <c r="N45" s="156">
        <v>4</v>
      </c>
      <c r="O45" s="167">
        <v>4</v>
      </c>
      <c r="P45" s="104">
        <f>AVERAGE(M45:N45:O45:O45)</f>
        <v>4</v>
      </c>
      <c r="Q45" s="192">
        <f>C45+D45+E45+F45+G45+I45+J45+K45+M45+N45+O45</f>
        <v>44</v>
      </c>
      <c r="R45" s="106">
        <f>AVERAGE(C45:D45:E45:F45:G45:I45:J45:K45:M45:N45:O45:O45)</f>
        <v>4</v>
      </c>
      <c r="S45" s="81"/>
    </row>
    <row r="46" spans="1:19" x14ac:dyDescent="0.25">
      <c r="A46" s="157">
        <v>6</v>
      </c>
      <c r="B46" s="180" t="s">
        <v>120</v>
      </c>
      <c r="C46" s="160">
        <v>4</v>
      </c>
      <c r="D46" s="156">
        <v>4</v>
      </c>
      <c r="E46" s="156">
        <v>4</v>
      </c>
      <c r="F46" s="156">
        <v>4</v>
      </c>
      <c r="G46" s="167">
        <v>4</v>
      </c>
      <c r="H46" s="50">
        <f>AVERAGE(C46:D46:E46:F46:G46)</f>
        <v>4</v>
      </c>
      <c r="I46" s="160">
        <v>4</v>
      </c>
      <c r="J46" s="156">
        <v>4</v>
      </c>
      <c r="K46" s="167">
        <v>4</v>
      </c>
      <c r="L46" s="50">
        <f>AVERAGE(I46:J46:K46)</f>
        <v>4</v>
      </c>
      <c r="M46" s="160">
        <v>4</v>
      </c>
      <c r="N46" s="156">
        <v>4</v>
      </c>
      <c r="O46" s="167">
        <v>4</v>
      </c>
      <c r="P46" s="104">
        <f>AVERAGE(M46:N46:O46:O46)</f>
        <v>4</v>
      </c>
      <c r="Q46" s="192">
        <f>C46+D46+E46+F46+G46+I46+J46+K46+M46+N46+O46</f>
        <v>44</v>
      </c>
      <c r="R46" s="106">
        <f>AVERAGE(C46:D46:E46:F46:G46:I46:J46:K46:M46:N46:O46:O46)</f>
        <v>4</v>
      </c>
      <c r="S46" s="81"/>
    </row>
    <row r="47" spans="1:19" ht="14.25" customHeight="1" x14ac:dyDescent="0.25">
      <c r="A47" s="157">
        <v>7</v>
      </c>
      <c r="B47" s="180" t="s">
        <v>121</v>
      </c>
      <c r="C47" s="160">
        <v>4</v>
      </c>
      <c r="D47" s="156">
        <v>4</v>
      </c>
      <c r="E47" s="156">
        <v>4</v>
      </c>
      <c r="F47" s="156">
        <v>4</v>
      </c>
      <c r="G47" s="167">
        <v>5</v>
      </c>
      <c r="H47" s="50">
        <f>AVERAGE(C47:D47:E47:F47:G47)</f>
        <v>4.2</v>
      </c>
      <c r="I47" s="160">
        <v>5</v>
      </c>
      <c r="J47" s="156">
        <v>5</v>
      </c>
      <c r="K47" s="167">
        <v>5</v>
      </c>
      <c r="L47" s="50">
        <f>AVERAGE(I47:J47:K47)</f>
        <v>5</v>
      </c>
      <c r="M47" s="160">
        <v>5</v>
      </c>
      <c r="N47" s="156">
        <v>5</v>
      </c>
      <c r="O47" s="167">
        <v>5</v>
      </c>
      <c r="P47" s="104">
        <f>AVERAGE(M47:N47:O47:O47)</f>
        <v>5</v>
      </c>
      <c r="Q47" s="192">
        <f>C47+D47+E47+F47+G47+I47+J47+K47+M47+N47+O47</f>
        <v>51</v>
      </c>
      <c r="R47" s="106">
        <f>AVERAGE(C47:D47:E47:F47:G47:I47:J47:K47:M47:N47:O47:O47)</f>
        <v>4.6307692307692312</v>
      </c>
      <c r="S47" s="81"/>
    </row>
    <row r="48" spans="1:19" x14ac:dyDescent="0.25">
      <c r="A48" s="157">
        <v>8</v>
      </c>
      <c r="B48" s="180" t="s">
        <v>122</v>
      </c>
      <c r="C48" s="160">
        <v>4</v>
      </c>
      <c r="D48" s="156">
        <v>4</v>
      </c>
      <c r="E48" s="156">
        <v>4</v>
      </c>
      <c r="F48" s="156">
        <v>4</v>
      </c>
      <c r="G48" s="167">
        <v>5</v>
      </c>
      <c r="H48" s="50">
        <f>AVERAGE(C48:D48:E48:F48:G48)</f>
        <v>4.2</v>
      </c>
      <c r="I48" s="160">
        <v>5</v>
      </c>
      <c r="J48" s="156">
        <v>5</v>
      </c>
      <c r="K48" s="167">
        <v>5</v>
      </c>
      <c r="L48" s="50">
        <f>AVERAGE(I48:J48:K48)</f>
        <v>5</v>
      </c>
      <c r="M48" s="160">
        <v>5</v>
      </c>
      <c r="N48" s="156">
        <v>5</v>
      </c>
      <c r="O48" s="167">
        <v>5</v>
      </c>
      <c r="P48" s="104">
        <f>AVERAGE(M48:N48:O48:O48)</f>
        <v>5</v>
      </c>
      <c r="Q48" s="192">
        <f>C48+D48+E48+F48+G48+I48+J48+K48+M48+N48+O48</f>
        <v>51</v>
      </c>
      <c r="R48" s="106">
        <f>AVERAGE(C48:D48:E48:F48:G48:I48:J48:K48:M48:N48:O48:O48)</f>
        <v>4.6307692307692312</v>
      </c>
      <c r="S48" s="81"/>
    </row>
    <row r="49" spans="1:19" x14ac:dyDescent="0.25">
      <c r="A49" s="157">
        <v>9</v>
      </c>
      <c r="B49" s="180" t="s">
        <v>123</v>
      </c>
      <c r="C49" s="160">
        <v>4</v>
      </c>
      <c r="D49" s="156">
        <v>4</v>
      </c>
      <c r="E49" s="156">
        <v>4</v>
      </c>
      <c r="F49" s="156">
        <v>4</v>
      </c>
      <c r="G49" s="167">
        <v>5</v>
      </c>
      <c r="H49" s="50">
        <f>AVERAGE(C49:D49:E49:F49:G49)</f>
        <v>4.2</v>
      </c>
      <c r="I49" s="160">
        <v>5</v>
      </c>
      <c r="J49" s="156">
        <v>5</v>
      </c>
      <c r="K49" s="167">
        <v>5</v>
      </c>
      <c r="L49" s="50">
        <f>AVERAGE(I49:J49:K49)</f>
        <v>5</v>
      </c>
      <c r="M49" s="160">
        <v>5</v>
      </c>
      <c r="N49" s="156">
        <v>5</v>
      </c>
      <c r="O49" s="167">
        <v>5</v>
      </c>
      <c r="P49" s="104">
        <f>AVERAGE(M49:N49:O49:O49)</f>
        <v>5</v>
      </c>
      <c r="Q49" s="192">
        <f>C49+D49+E49+F49+G49+I49+J49+K49+M49+N49+O49</f>
        <v>51</v>
      </c>
      <c r="R49" s="106">
        <f>AVERAGE(C49:D49:E49:F49:G49:I49:J49:K49:M49:N49:O49:O49)</f>
        <v>4.6307692307692312</v>
      </c>
      <c r="S49" s="81"/>
    </row>
    <row r="50" spans="1:19" x14ac:dyDescent="0.25">
      <c r="A50" s="157">
        <v>10</v>
      </c>
      <c r="B50" s="180" t="s">
        <v>124</v>
      </c>
      <c r="C50" s="160">
        <v>4</v>
      </c>
      <c r="D50" s="156">
        <v>4</v>
      </c>
      <c r="E50" s="156">
        <v>4</v>
      </c>
      <c r="F50" s="156">
        <v>4</v>
      </c>
      <c r="G50" s="167">
        <v>5</v>
      </c>
      <c r="H50" s="50">
        <f>AVERAGE(C50:D50:E50:F50:G50)</f>
        <v>4.2</v>
      </c>
      <c r="I50" s="160">
        <v>5</v>
      </c>
      <c r="J50" s="156">
        <v>5</v>
      </c>
      <c r="K50" s="167">
        <v>5</v>
      </c>
      <c r="L50" s="50">
        <f>AVERAGE(I50:J50:K50)</f>
        <v>5</v>
      </c>
      <c r="M50" s="160">
        <v>5</v>
      </c>
      <c r="N50" s="156">
        <v>5</v>
      </c>
      <c r="O50" s="167">
        <v>5</v>
      </c>
      <c r="P50" s="104">
        <f>AVERAGE(M50:N50:O50:O50)</f>
        <v>5</v>
      </c>
      <c r="Q50" s="192">
        <f>C50+D50+E50+F50+G50+I50+J50+K50+M50+N50+O50</f>
        <v>51</v>
      </c>
      <c r="R50" s="106">
        <f>AVERAGE(C50:D50:E50:F50:G50:I50:J50:K50:M50:N50:O50:O50)</f>
        <v>4.6307692307692312</v>
      </c>
      <c r="S50" s="81"/>
    </row>
    <row r="51" spans="1:19" x14ac:dyDescent="0.25">
      <c r="A51" s="157">
        <v>11</v>
      </c>
      <c r="B51" s="180" t="s">
        <v>125</v>
      </c>
      <c r="C51" s="160">
        <v>4</v>
      </c>
      <c r="D51" s="156">
        <v>4</v>
      </c>
      <c r="E51" s="156">
        <v>4</v>
      </c>
      <c r="F51" s="156">
        <v>4</v>
      </c>
      <c r="G51" s="167">
        <v>4</v>
      </c>
      <c r="H51" s="50">
        <f>AVERAGE(C51:D51:E51:F51:G51)</f>
        <v>4</v>
      </c>
      <c r="I51" s="160">
        <v>4</v>
      </c>
      <c r="J51" s="156">
        <v>4</v>
      </c>
      <c r="K51" s="167">
        <v>4</v>
      </c>
      <c r="L51" s="50">
        <f>AVERAGE(I51:J51:K51)</f>
        <v>4</v>
      </c>
      <c r="M51" s="160">
        <v>4</v>
      </c>
      <c r="N51" s="156">
        <v>4</v>
      </c>
      <c r="O51" s="167"/>
      <c r="P51" s="104">
        <f>AVERAGE(M51:N51:O51:O51)</f>
        <v>4</v>
      </c>
      <c r="Q51" s="192">
        <f>C51+D51+E51+F51+G51+I51+J51+K51+M51+N51+O51</f>
        <v>40</v>
      </c>
      <c r="R51" s="106">
        <f>AVERAGE(C51:D51:E51:F51:G51:I51:J51:K51:M51:N51:O51:O51)</f>
        <v>4</v>
      </c>
      <c r="S51" s="81"/>
    </row>
    <row r="52" spans="1:19" ht="13.5" customHeight="1" x14ac:dyDescent="0.25">
      <c r="A52" s="157">
        <v>12</v>
      </c>
      <c r="B52" s="180" t="s">
        <v>126</v>
      </c>
      <c r="C52" s="160">
        <v>4</v>
      </c>
      <c r="D52" s="156">
        <v>4</v>
      </c>
      <c r="E52" s="156">
        <v>4</v>
      </c>
      <c r="F52" s="156">
        <v>4</v>
      </c>
      <c r="G52" s="167">
        <v>5</v>
      </c>
      <c r="H52" s="50">
        <f>AVERAGE(C52:D52:E52:F52:G52)</f>
        <v>4.2</v>
      </c>
      <c r="I52" s="160">
        <v>5</v>
      </c>
      <c r="J52" s="156">
        <v>5</v>
      </c>
      <c r="K52" s="167">
        <v>5</v>
      </c>
      <c r="L52" s="50">
        <f>AVERAGE(I52:J52:K52)</f>
        <v>5</v>
      </c>
      <c r="M52" s="160">
        <v>5</v>
      </c>
      <c r="N52" s="156">
        <v>5</v>
      </c>
      <c r="O52" s="167">
        <v>5</v>
      </c>
      <c r="P52" s="104">
        <f>AVERAGE(M52:N52:O52:O52)</f>
        <v>5</v>
      </c>
      <c r="Q52" s="192">
        <f>C52+D52+E52+F52+G52+I52+J52+K52+M52+N52+O52</f>
        <v>51</v>
      </c>
      <c r="R52" s="106">
        <f>AVERAGE(C52:D52:E52:F52:G52:I52:J52:K52:M52:N52:O52:O52)</f>
        <v>4.6307692307692312</v>
      </c>
      <c r="S52" s="81"/>
    </row>
    <row r="53" spans="1:19" ht="16.5" customHeight="1" thickBot="1" x14ac:dyDescent="0.3">
      <c r="A53" s="198">
        <v>13</v>
      </c>
      <c r="B53" s="181" t="s">
        <v>127</v>
      </c>
      <c r="C53" s="182">
        <v>5</v>
      </c>
      <c r="D53" s="183">
        <v>5</v>
      </c>
      <c r="E53" s="183">
        <v>5</v>
      </c>
      <c r="F53" s="183">
        <v>5</v>
      </c>
      <c r="G53" s="184">
        <v>5</v>
      </c>
      <c r="H53" s="85">
        <f>AVERAGE(C53:D53:E53:F53:G53)</f>
        <v>5</v>
      </c>
      <c r="I53" s="182">
        <v>5</v>
      </c>
      <c r="J53" s="183">
        <v>5</v>
      </c>
      <c r="K53" s="184">
        <v>5</v>
      </c>
      <c r="L53" s="85">
        <f>AVERAGE(I53:J53:K53)</f>
        <v>5</v>
      </c>
      <c r="M53" s="182">
        <v>5</v>
      </c>
      <c r="N53" s="183">
        <v>5</v>
      </c>
      <c r="O53" s="184">
        <v>5</v>
      </c>
      <c r="P53" s="194">
        <f>AVERAGE(M53:N53:O53:O53)</f>
        <v>5</v>
      </c>
      <c r="Q53" s="195">
        <f>C53+D53+E53+F53+G53+I53+J53+K53+M53+N53+O53</f>
        <v>55</v>
      </c>
      <c r="R53" s="186">
        <f>AVERAGE(C53:D53:E53:F53:G53:I53:J53:K53:M53:N53:O53:O53)</f>
        <v>5</v>
      </c>
      <c r="S53" s="81"/>
    </row>
    <row r="54" spans="1:19" ht="15.75" thickBot="1" x14ac:dyDescent="0.3">
      <c r="A54" s="276" t="s">
        <v>7</v>
      </c>
      <c r="B54" s="277"/>
      <c r="C54" s="52">
        <f>AVERAGE(C41:C53)</f>
        <v>4.0769230769230766</v>
      </c>
      <c r="D54" s="52">
        <f t="shared" ref="D54:R54" si="2">AVERAGE(D41:D53)</f>
        <v>4.0769230769230766</v>
      </c>
      <c r="E54" s="52">
        <f t="shared" si="2"/>
        <v>4.0769230769230766</v>
      </c>
      <c r="F54" s="52">
        <f t="shared" si="2"/>
        <v>4.0769230769230766</v>
      </c>
      <c r="G54" s="52">
        <f t="shared" si="2"/>
        <v>4.615384615384615</v>
      </c>
      <c r="H54" s="52">
        <f t="shared" si="2"/>
        <v>4.1846153846153848</v>
      </c>
      <c r="I54" s="52">
        <f t="shared" si="2"/>
        <v>4.6923076923076925</v>
      </c>
      <c r="J54" s="52">
        <f t="shared" si="2"/>
        <v>4.6923076923076925</v>
      </c>
      <c r="K54" s="52">
        <f t="shared" si="2"/>
        <v>4.6923076923076925</v>
      </c>
      <c r="L54" s="52">
        <f t="shared" si="2"/>
        <v>4.6923076923076925</v>
      </c>
      <c r="M54" s="52">
        <f t="shared" si="2"/>
        <v>4.6923076923076925</v>
      </c>
      <c r="N54" s="52">
        <f t="shared" si="2"/>
        <v>4.6923076923076925</v>
      </c>
      <c r="O54" s="52">
        <f t="shared" si="2"/>
        <v>4.75</v>
      </c>
      <c r="P54" s="52">
        <f t="shared" si="2"/>
        <v>4.6923076923076925</v>
      </c>
      <c r="Q54" s="52">
        <f t="shared" si="2"/>
        <v>48.769230769230766</v>
      </c>
      <c r="R54" s="52">
        <f t="shared" si="2"/>
        <v>4.4579881656804741</v>
      </c>
      <c r="S54" s="81"/>
    </row>
    <row r="55" spans="1:19" ht="15.75" thickBot="1" x14ac:dyDescent="0.3">
      <c r="B55" s="4" t="s">
        <v>19</v>
      </c>
      <c r="S55" s="81"/>
    </row>
    <row r="56" spans="1:19" ht="42.75" customHeight="1" thickBot="1" x14ac:dyDescent="0.3">
      <c r="A56" s="247" t="s">
        <v>0</v>
      </c>
      <c r="B56" s="247" t="s">
        <v>1</v>
      </c>
      <c r="C56" s="254" t="s">
        <v>2</v>
      </c>
      <c r="D56" s="252"/>
      <c r="E56" s="252"/>
      <c r="F56" s="252"/>
      <c r="G56" s="253"/>
      <c r="H56" s="255" t="s">
        <v>6</v>
      </c>
      <c r="I56" s="257" t="s">
        <v>3</v>
      </c>
      <c r="J56" s="258"/>
      <c r="K56" s="259"/>
      <c r="L56" s="255" t="s">
        <v>6</v>
      </c>
      <c r="M56" s="257" t="s">
        <v>4</v>
      </c>
      <c r="N56" s="258"/>
      <c r="O56" s="259"/>
      <c r="P56" s="255" t="s">
        <v>6</v>
      </c>
      <c r="Q56" s="255" t="s">
        <v>5</v>
      </c>
      <c r="R56" s="255" t="s">
        <v>6</v>
      </c>
      <c r="S56" s="81"/>
    </row>
    <row r="57" spans="1:19" ht="18.75" customHeight="1" thickBot="1" x14ac:dyDescent="0.3">
      <c r="A57" s="285"/>
      <c r="B57" s="285"/>
      <c r="C57" s="199">
        <v>1</v>
      </c>
      <c r="D57" s="83">
        <v>2</v>
      </c>
      <c r="E57" s="83">
        <v>3</v>
      </c>
      <c r="F57" s="83">
        <v>4</v>
      </c>
      <c r="G57" s="84">
        <v>5</v>
      </c>
      <c r="H57" s="286"/>
      <c r="I57" s="83">
        <v>1</v>
      </c>
      <c r="J57" s="83">
        <v>2</v>
      </c>
      <c r="K57" s="83">
        <v>3</v>
      </c>
      <c r="L57" s="286"/>
      <c r="M57" s="82">
        <v>1</v>
      </c>
      <c r="N57" s="83">
        <v>2</v>
      </c>
      <c r="O57" s="83">
        <v>3</v>
      </c>
      <c r="P57" s="286"/>
      <c r="Q57" s="286"/>
      <c r="R57" s="286"/>
      <c r="S57" s="81"/>
    </row>
    <row r="58" spans="1:19" x14ac:dyDescent="0.25">
      <c r="A58" s="7">
        <v>1</v>
      </c>
      <c r="B58" s="179" t="s">
        <v>128</v>
      </c>
      <c r="C58" s="200">
        <v>4</v>
      </c>
      <c r="D58" s="159">
        <v>4</v>
      </c>
      <c r="E58" s="159">
        <v>4</v>
      </c>
      <c r="F58" s="159">
        <v>4</v>
      </c>
      <c r="G58" s="177">
        <v>5</v>
      </c>
      <c r="H58" s="49">
        <f>AVERAGE(C58:D58:E58:F58:G58)</f>
        <v>4.2</v>
      </c>
      <c r="I58" s="158">
        <v>5</v>
      </c>
      <c r="J58" s="159">
        <v>5</v>
      </c>
      <c r="K58" s="177">
        <v>5</v>
      </c>
      <c r="L58" s="49">
        <f>AVERAGE(I58:J58,K58)</f>
        <v>5</v>
      </c>
      <c r="M58" s="200">
        <v>5</v>
      </c>
      <c r="N58" s="159">
        <v>5</v>
      </c>
      <c r="O58" s="177">
        <v>5</v>
      </c>
      <c r="P58" s="49">
        <f>AVERAGE(M58:N58:O58:O58)</f>
        <v>5</v>
      </c>
      <c r="Q58" s="2">
        <f>C58+D58+E58+F58+G58+I58+J58+K58+M58+N58+O58</f>
        <v>51</v>
      </c>
      <c r="R58" s="105">
        <f>AVERAGE(C58:D58:E58:F58:G58:I58:J58:K58:M58:N58:O58:O58)</f>
        <v>4.6307692307692312</v>
      </c>
      <c r="S58" s="81"/>
    </row>
    <row r="59" spans="1:19" ht="14.25" customHeight="1" x14ac:dyDescent="0.25">
      <c r="A59" s="8">
        <v>2</v>
      </c>
      <c r="B59" s="180" t="s">
        <v>129</v>
      </c>
      <c r="C59" s="201">
        <v>4</v>
      </c>
      <c r="D59" s="156">
        <v>4</v>
      </c>
      <c r="E59" s="156">
        <v>4</v>
      </c>
      <c r="F59" s="156">
        <v>4</v>
      </c>
      <c r="G59" s="178">
        <v>5</v>
      </c>
      <c r="H59" s="50">
        <f>AVERAGE(C59:D59:E59:F59:G59)</f>
        <v>4.2</v>
      </c>
      <c r="I59" s="160">
        <v>5</v>
      </c>
      <c r="J59" s="156">
        <v>5</v>
      </c>
      <c r="K59" s="178">
        <v>5</v>
      </c>
      <c r="L59" s="50">
        <f t="shared" ref="L59:L73" si="3">AVERAGE(I59:J59,K59)</f>
        <v>5</v>
      </c>
      <c r="M59" s="201">
        <v>5</v>
      </c>
      <c r="N59" s="156">
        <v>5</v>
      </c>
      <c r="O59" s="178">
        <v>5</v>
      </c>
      <c r="P59" s="50">
        <f>AVERAGE(M59:N59:O59:O59)</f>
        <v>5</v>
      </c>
      <c r="Q59" s="1">
        <f>C59+D59+E59+F59+G59+I59+J59+K59+M59+N59+O59</f>
        <v>51</v>
      </c>
      <c r="R59" s="106">
        <f>AVERAGE(C59:D59:E59:F59:G59:I59:J59:K59:M59:N59:O59:O59)</f>
        <v>4.6307692307692312</v>
      </c>
      <c r="S59" s="81"/>
    </row>
    <row r="60" spans="1:19" ht="14.25" customHeight="1" x14ac:dyDescent="0.25">
      <c r="A60" s="8">
        <v>3</v>
      </c>
      <c r="B60" s="180" t="s">
        <v>130</v>
      </c>
      <c r="C60" s="201">
        <v>4</v>
      </c>
      <c r="D60" s="156">
        <v>4</v>
      </c>
      <c r="E60" s="156">
        <v>4</v>
      </c>
      <c r="F60" s="156">
        <v>4</v>
      </c>
      <c r="G60" s="178">
        <v>5</v>
      </c>
      <c r="H60" s="50">
        <f>AVERAGE(C60:D60:E60:F60:G60)</f>
        <v>4.2</v>
      </c>
      <c r="I60" s="160">
        <v>5</v>
      </c>
      <c r="J60" s="156">
        <v>5</v>
      </c>
      <c r="K60" s="178">
        <v>5</v>
      </c>
      <c r="L60" s="50">
        <f t="shared" si="3"/>
        <v>5</v>
      </c>
      <c r="M60" s="201">
        <v>5</v>
      </c>
      <c r="N60" s="156">
        <v>5</v>
      </c>
      <c r="O60" s="178">
        <v>5</v>
      </c>
      <c r="P60" s="50">
        <f>AVERAGE(M60:N60:O60:O60)</f>
        <v>5</v>
      </c>
      <c r="Q60" s="1">
        <f>C60+D60+E60+F60+G60+I60+J60+K60+M60+N60+O60</f>
        <v>51</v>
      </c>
      <c r="R60" s="106">
        <f>AVERAGE(C60:D60:E60:F60:G60:I60:J60:K60:M60:N60:O60:O60)</f>
        <v>4.6307692307692312</v>
      </c>
      <c r="S60" s="81"/>
    </row>
    <row r="61" spans="1:19" x14ac:dyDescent="0.25">
      <c r="A61" s="8">
        <v>4</v>
      </c>
      <c r="B61" s="180" t="s">
        <v>131</v>
      </c>
      <c r="C61" s="201">
        <v>4</v>
      </c>
      <c r="D61" s="156">
        <v>4</v>
      </c>
      <c r="E61" s="156">
        <v>4</v>
      </c>
      <c r="F61" s="156">
        <v>4</v>
      </c>
      <c r="G61" s="178">
        <v>5</v>
      </c>
      <c r="H61" s="50">
        <f>AVERAGE(C61:D61:E61:F61:G61)</f>
        <v>4.2</v>
      </c>
      <c r="I61" s="160">
        <v>5</v>
      </c>
      <c r="J61" s="156">
        <v>5</v>
      </c>
      <c r="K61" s="178">
        <v>5</v>
      </c>
      <c r="L61" s="50">
        <f t="shared" si="3"/>
        <v>5</v>
      </c>
      <c r="M61" s="201">
        <v>5</v>
      </c>
      <c r="N61" s="156">
        <v>5</v>
      </c>
      <c r="O61" s="178">
        <v>5</v>
      </c>
      <c r="P61" s="50">
        <f>AVERAGE(M61:N61:O61:O61)</f>
        <v>5</v>
      </c>
      <c r="Q61" s="1">
        <f>C61+D61+E61+F61+G61+I61+J61+K61+M61+N61+O61</f>
        <v>51</v>
      </c>
      <c r="R61" s="106">
        <f>AVERAGE(C61:D61:E61:F61:G61:I61:J61:K61:M61:N61:O61:O61)</f>
        <v>4.6307692307692312</v>
      </c>
      <c r="S61" s="81"/>
    </row>
    <row r="62" spans="1:19" x14ac:dyDescent="0.25">
      <c r="A62" s="8">
        <v>5</v>
      </c>
      <c r="B62" s="180" t="s">
        <v>132</v>
      </c>
      <c r="C62" s="201">
        <v>4</v>
      </c>
      <c r="D62" s="156">
        <v>4</v>
      </c>
      <c r="E62" s="156">
        <v>4</v>
      </c>
      <c r="F62" s="156">
        <v>4</v>
      </c>
      <c r="G62" s="178">
        <v>5</v>
      </c>
      <c r="H62" s="50">
        <f>AVERAGE(C62:D62:E62:F62:G62)</f>
        <v>4.2</v>
      </c>
      <c r="I62" s="160">
        <v>5</v>
      </c>
      <c r="J62" s="156">
        <v>5</v>
      </c>
      <c r="K62" s="178">
        <v>5</v>
      </c>
      <c r="L62" s="50">
        <f t="shared" si="3"/>
        <v>5</v>
      </c>
      <c r="M62" s="201">
        <v>5</v>
      </c>
      <c r="N62" s="156">
        <v>5</v>
      </c>
      <c r="O62" s="178">
        <v>5</v>
      </c>
      <c r="P62" s="50">
        <f>AVERAGE(M62:N62:O62:O62)</f>
        <v>5</v>
      </c>
      <c r="Q62" s="1">
        <f>C62+D62+E62+F62+G62+I62+J62+K62+M62+N62+O62</f>
        <v>51</v>
      </c>
      <c r="R62" s="106">
        <f>AVERAGE(C62:D62:E62:F62:G62:I62:J62:K62:M62:N62:O62:O62)</f>
        <v>4.6307692307692312</v>
      </c>
      <c r="S62" s="81"/>
    </row>
    <row r="63" spans="1:19" x14ac:dyDescent="0.25">
      <c r="A63" s="8">
        <v>6</v>
      </c>
      <c r="B63" s="180" t="s">
        <v>133</v>
      </c>
      <c r="C63" s="201">
        <v>4</v>
      </c>
      <c r="D63" s="156">
        <v>4</v>
      </c>
      <c r="E63" s="156">
        <v>4</v>
      </c>
      <c r="F63" s="156">
        <v>4</v>
      </c>
      <c r="G63" s="178">
        <v>5</v>
      </c>
      <c r="H63" s="50">
        <f>AVERAGE(C63:D63:E63:F63:G63)</f>
        <v>4.2</v>
      </c>
      <c r="I63" s="160">
        <v>5</v>
      </c>
      <c r="J63" s="156">
        <v>5</v>
      </c>
      <c r="K63" s="178">
        <v>5</v>
      </c>
      <c r="L63" s="50">
        <f t="shared" si="3"/>
        <v>5</v>
      </c>
      <c r="M63" s="201">
        <v>5</v>
      </c>
      <c r="N63" s="156">
        <v>5</v>
      </c>
      <c r="O63" s="178">
        <v>5</v>
      </c>
      <c r="P63" s="50">
        <f>AVERAGE(M63:N63:O63:O63)</f>
        <v>5</v>
      </c>
      <c r="Q63" s="1">
        <f>C63+D63+E63+F63+G63+I63+J63+K63+M63+N63+O63</f>
        <v>51</v>
      </c>
      <c r="R63" s="106">
        <f>AVERAGE(C63:D63:E63:F63:G63:I63:J63:K63:M63:N63:O63:O63)</f>
        <v>4.6307692307692312</v>
      </c>
      <c r="S63" s="81"/>
    </row>
    <row r="64" spans="1:19" x14ac:dyDescent="0.25">
      <c r="A64" s="8">
        <v>7</v>
      </c>
      <c r="B64" s="180" t="s">
        <v>134</v>
      </c>
      <c r="C64" s="201">
        <v>4</v>
      </c>
      <c r="D64" s="156">
        <v>4</v>
      </c>
      <c r="E64" s="156">
        <v>4</v>
      </c>
      <c r="F64" s="156">
        <v>4</v>
      </c>
      <c r="G64" s="178">
        <v>5</v>
      </c>
      <c r="H64" s="50">
        <f>AVERAGE(C64:D64:E64:F64:G64)</f>
        <v>4.2</v>
      </c>
      <c r="I64" s="160">
        <v>5</v>
      </c>
      <c r="J64" s="156">
        <v>5</v>
      </c>
      <c r="K64" s="178">
        <v>5</v>
      </c>
      <c r="L64" s="50">
        <f t="shared" si="3"/>
        <v>5</v>
      </c>
      <c r="M64" s="201">
        <v>5</v>
      </c>
      <c r="N64" s="156">
        <v>5</v>
      </c>
      <c r="O64" s="178">
        <v>5</v>
      </c>
      <c r="P64" s="50">
        <f>AVERAGE(M64:N64:O64:O64)</f>
        <v>5</v>
      </c>
      <c r="Q64" s="1">
        <f>C64+D64+E64+F64+G64+I64+J64+K64+M64+N64+O64</f>
        <v>51</v>
      </c>
      <c r="R64" s="106">
        <f>AVERAGE(C64:D64:E64:F64:G64:I64:J64:K64:M64:N64:O64:O64)</f>
        <v>4.6307692307692312</v>
      </c>
      <c r="S64" s="81"/>
    </row>
    <row r="65" spans="1:19" ht="14.25" customHeight="1" x14ac:dyDescent="0.25">
      <c r="A65" s="8">
        <v>8</v>
      </c>
      <c r="B65" s="180" t="s">
        <v>135</v>
      </c>
      <c r="C65" s="201">
        <v>4</v>
      </c>
      <c r="D65" s="156">
        <v>4</v>
      </c>
      <c r="E65" s="156">
        <v>4</v>
      </c>
      <c r="F65" s="156">
        <v>4</v>
      </c>
      <c r="G65" s="178">
        <v>5</v>
      </c>
      <c r="H65" s="50">
        <f>AVERAGE(C65:D65:E65:F65:G65)</f>
        <v>4.2</v>
      </c>
      <c r="I65" s="160">
        <v>5</v>
      </c>
      <c r="J65" s="156">
        <v>5</v>
      </c>
      <c r="K65" s="178">
        <v>5</v>
      </c>
      <c r="L65" s="50">
        <f t="shared" si="3"/>
        <v>5</v>
      </c>
      <c r="M65" s="201">
        <v>5</v>
      </c>
      <c r="N65" s="156">
        <v>5</v>
      </c>
      <c r="O65" s="178">
        <v>5</v>
      </c>
      <c r="P65" s="50">
        <f>AVERAGE(M65:N65:O65:O65)</f>
        <v>5</v>
      </c>
      <c r="Q65" s="1">
        <f>C65+D65+E65+F65+G65+I65+J65+K65+M65+N65+O65</f>
        <v>51</v>
      </c>
      <c r="R65" s="106">
        <f>AVERAGE(C65:D65:E65:F65:G65:I65:J65:K65:M65:N65:O65:O65)</f>
        <v>4.6307692307692312</v>
      </c>
      <c r="S65" s="81"/>
    </row>
    <row r="66" spans="1:19" x14ac:dyDescent="0.25">
      <c r="A66" s="8">
        <v>9</v>
      </c>
      <c r="B66" s="180" t="s">
        <v>136</v>
      </c>
      <c r="C66" s="201">
        <v>4</v>
      </c>
      <c r="D66" s="156">
        <v>4</v>
      </c>
      <c r="E66" s="156">
        <v>4</v>
      </c>
      <c r="F66" s="156">
        <v>4</v>
      </c>
      <c r="G66" s="178">
        <v>5</v>
      </c>
      <c r="H66" s="50">
        <f>AVERAGE(C66:D66:E66:F66:G66)</f>
        <v>4.2</v>
      </c>
      <c r="I66" s="160">
        <v>5</v>
      </c>
      <c r="J66" s="156">
        <v>5</v>
      </c>
      <c r="K66" s="178">
        <v>5</v>
      </c>
      <c r="L66" s="50">
        <f t="shared" si="3"/>
        <v>5</v>
      </c>
      <c r="M66" s="201">
        <v>5</v>
      </c>
      <c r="N66" s="156">
        <v>5</v>
      </c>
      <c r="O66" s="178">
        <v>5</v>
      </c>
      <c r="P66" s="50">
        <f>AVERAGE(M66:N66:O66:O66)</f>
        <v>5</v>
      </c>
      <c r="Q66" s="1">
        <f>C66+D66+E66+F66+G66+I66+J66+K66+M66+N66+O66</f>
        <v>51</v>
      </c>
      <c r="R66" s="106">
        <f>AVERAGE(C66:D66:E66:F66:G66:I66:J66:K66:M66:N66:O66:O66)</f>
        <v>4.6307692307692312</v>
      </c>
      <c r="S66" s="81"/>
    </row>
    <row r="67" spans="1:19" x14ac:dyDescent="0.25">
      <c r="A67" s="8">
        <v>10</v>
      </c>
      <c r="B67" s="180" t="s">
        <v>137</v>
      </c>
      <c r="C67" s="201">
        <v>4</v>
      </c>
      <c r="D67" s="156">
        <v>4</v>
      </c>
      <c r="E67" s="156">
        <v>4</v>
      </c>
      <c r="F67" s="156">
        <v>4</v>
      </c>
      <c r="G67" s="178">
        <v>5</v>
      </c>
      <c r="H67" s="50">
        <f>AVERAGE(C67:D67:E67:F67:G67)</f>
        <v>4.2</v>
      </c>
      <c r="I67" s="160">
        <v>5</v>
      </c>
      <c r="J67" s="156">
        <v>5</v>
      </c>
      <c r="K67" s="178">
        <v>5</v>
      </c>
      <c r="L67" s="50">
        <f t="shared" si="3"/>
        <v>5</v>
      </c>
      <c r="M67" s="201">
        <v>5</v>
      </c>
      <c r="N67" s="156">
        <v>5</v>
      </c>
      <c r="O67" s="178">
        <v>5</v>
      </c>
      <c r="P67" s="50">
        <f>AVERAGE(M67:N67:O67:O67)</f>
        <v>5</v>
      </c>
      <c r="Q67" s="1">
        <f>C67+D67+E67+F67+G67+I67+J67+K67+M67+N67+O67</f>
        <v>51</v>
      </c>
      <c r="R67" s="106">
        <f>AVERAGE(C67:D67:E67:F67:G67:I67:J67:K67:M67:N67:O67:O67)</f>
        <v>4.6307692307692312</v>
      </c>
      <c r="S67" s="81"/>
    </row>
    <row r="68" spans="1:19" x14ac:dyDescent="0.25">
      <c r="A68" s="8">
        <v>11</v>
      </c>
      <c r="B68" s="180" t="s">
        <v>138</v>
      </c>
      <c r="C68" s="201">
        <v>4</v>
      </c>
      <c r="D68" s="156">
        <v>4</v>
      </c>
      <c r="E68" s="156">
        <v>4</v>
      </c>
      <c r="F68" s="156">
        <v>4</v>
      </c>
      <c r="G68" s="178">
        <v>5</v>
      </c>
      <c r="H68" s="50">
        <f>AVERAGE(C68:D68:E68:F68:G68)</f>
        <v>4.2</v>
      </c>
      <c r="I68" s="160">
        <v>5</v>
      </c>
      <c r="J68" s="156">
        <v>5</v>
      </c>
      <c r="K68" s="178">
        <v>5</v>
      </c>
      <c r="L68" s="50">
        <f t="shared" si="3"/>
        <v>5</v>
      </c>
      <c r="M68" s="201">
        <v>5</v>
      </c>
      <c r="N68" s="156">
        <v>5</v>
      </c>
      <c r="O68" s="178">
        <v>5</v>
      </c>
      <c r="P68" s="50">
        <f>AVERAGE(M68:N68:O68:O68)</f>
        <v>5</v>
      </c>
      <c r="Q68" s="1">
        <f>C68+D68+E68+F68+G68+I68+J68+K68+M68+N68+O68</f>
        <v>51</v>
      </c>
      <c r="R68" s="106">
        <f>AVERAGE(C68:D68:E68:F68:G68:I68:J68:K68:M68:N68:O68:O68)</f>
        <v>4.6307692307692312</v>
      </c>
      <c r="S68" s="81"/>
    </row>
    <row r="69" spans="1:19" x14ac:dyDescent="0.25">
      <c r="A69" s="8">
        <v>12</v>
      </c>
      <c r="B69" s="180" t="s">
        <v>139</v>
      </c>
      <c r="C69" s="201">
        <v>4</v>
      </c>
      <c r="D69" s="156">
        <v>4</v>
      </c>
      <c r="E69" s="156">
        <v>4</v>
      </c>
      <c r="F69" s="156">
        <v>4</v>
      </c>
      <c r="G69" s="178">
        <v>5</v>
      </c>
      <c r="H69" s="50">
        <f>AVERAGE(C69:D69:E69:F69:G69)</f>
        <v>4.2</v>
      </c>
      <c r="I69" s="160">
        <v>5</v>
      </c>
      <c r="J69" s="156">
        <v>5</v>
      </c>
      <c r="K69" s="178">
        <v>5</v>
      </c>
      <c r="L69" s="50">
        <f t="shared" si="3"/>
        <v>5</v>
      </c>
      <c r="M69" s="201">
        <v>5</v>
      </c>
      <c r="N69" s="156">
        <v>5</v>
      </c>
      <c r="O69" s="178">
        <v>5</v>
      </c>
      <c r="P69" s="50">
        <f>AVERAGE(M69:N69:O69:O69)</f>
        <v>5</v>
      </c>
      <c r="Q69" s="1">
        <f>C69+D69+E69+F69+G69+I69+J69+K69+M69+N69+O69</f>
        <v>51</v>
      </c>
      <c r="R69" s="106">
        <f>AVERAGE(C69:D69:E69:F69:G69:I69:J69:K69:M69:N69:O69:O69)</f>
        <v>4.6307692307692312</v>
      </c>
      <c r="S69" s="81"/>
    </row>
    <row r="70" spans="1:19" x14ac:dyDescent="0.25">
      <c r="A70" s="8">
        <v>13</v>
      </c>
      <c r="B70" s="180" t="s">
        <v>140</v>
      </c>
      <c r="C70" s="201">
        <v>4</v>
      </c>
      <c r="D70" s="156">
        <v>4</v>
      </c>
      <c r="E70" s="156">
        <v>4</v>
      </c>
      <c r="F70" s="156">
        <v>4</v>
      </c>
      <c r="G70" s="178">
        <v>5</v>
      </c>
      <c r="H70" s="50">
        <f>AVERAGE(C70:D70:E70:F70:G70)</f>
        <v>4.2</v>
      </c>
      <c r="I70" s="160">
        <v>5</v>
      </c>
      <c r="J70" s="156">
        <v>5</v>
      </c>
      <c r="K70" s="178">
        <v>5</v>
      </c>
      <c r="L70" s="50">
        <f t="shared" si="3"/>
        <v>5</v>
      </c>
      <c r="M70" s="201">
        <v>5</v>
      </c>
      <c r="N70" s="156">
        <v>5</v>
      </c>
      <c r="O70" s="178">
        <v>5</v>
      </c>
      <c r="P70" s="50">
        <f>AVERAGE(M70:N70:O70:O70)</f>
        <v>5</v>
      </c>
      <c r="Q70" s="1">
        <f>C70+D70+E70+F70+G70+I70+J70+K70+M70+N70+O70</f>
        <v>51</v>
      </c>
      <c r="R70" s="106">
        <f>AVERAGE(C70:D70:E70:F70:G70:I70:J70:K70:M70:N70:O70:O70)</f>
        <v>4.6307692307692312</v>
      </c>
      <c r="S70" s="81"/>
    </row>
    <row r="71" spans="1:19" x14ac:dyDescent="0.25">
      <c r="A71" s="8">
        <v>14</v>
      </c>
      <c r="B71" s="180" t="s">
        <v>141</v>
      </c>
      <c r="C71" s="201">
        <v>5</v>
      </c>
      <c r="D71" s="156">
        <v>5</v>
      </c>
      <c r="E71" s="156">
        <v>5</v>
      </c>
      <c r="F71" s="156">
        <v>5</v>
      </c>
      <c r="G71" s="178">
        <v>5</v>
      </c>
      <c r="H71" s="50">
        <f>AVERAGE(C71:D71:E71:F71:G71)</f>
        <v>5</v>
      </c>
      <c r="I71" s="160">
        <v>5</v>
      </c>
      <c r="J71" s="156">
        <v>5</v>
      </c>
      <c r="K71" s="178">
        <v>5</v>
      </c>
      <c r="L71" s="50">
        <f t="shared" si="3"/>
        <v>5</v>
      </c>
      <c r="M71" s="201">
        <v>5</v>
      </c>
      <c r="N71" s="156">
        <v>5</v>
      </c>
      <c r="O71" s="178">
        <v>5</v>
      </c>
      <c r="P71" s="50">
        <f>AVERAGE(M71:N71:O71:O71)</f>
        <v>5</v>
      </c>
      <c r="Q71" s="1">
        <f>C71+D71+E71+F71+G71+I71+J71+K71+M71+N71+O71</f>
        <v>55</v>
      </c>
      <c r="R71" s="106">
        <f>AVERAGE(C71:D71:E71:F71:G71:I71:J71:K71:M71:N71:O71:O71)</f>
        <v>5</v>
      </c>
      <c r="S71" s="81"/>
    </row>
    <row r="72" spans="1:19" x14ac:dyDescent="0.25">
      <c r="A72" s="77">
        <v>15</v>
      </c>
      <c r="B72" s="202" t="s">
        <v>142</v>
      </c>
      <c r="C72" s="203">
        <v>4</v>
      </c>
      <c r="D72" s="183">
        <v>4</v>
      </c>
      <c r="E72" s="183">
        <v>4</v>
      </c>
      <c r="F72" s="183">
        <v>4</v>
      </c>
      <c r="G72" s="193">
        <v>5</v>
      </c>
      <c r="H72" s="50">
        <f>AVERAGE(C72:D72:E72:F72:G72)</f>
        <v>4.2</v>
      </c>
      <c r="I72" s="182">
        <v>5</v>
      </c>
      <c r="J72" s="183">
        <v>5</v>
      </c>
      <c r="K72" s="193">
        <v>5</v>
      </c>
      <c r="L72" s="50">
        <f t="shared" si="3"/>
        <v>5</v>
      </c>
      <c r="M72" s="203">
        <v>5</v>
      </c>
      <c r="N72" s="183">
        <v>5</v>
      </c>
      <c r="O72" s="193">
        <v>5</v>
      </c>
      <c r="P72" s="50">
        <f>AVERAGE(M72:N72:O72:O72)</f>
        <v>5</v>
      </c>
      <c r="Q72" s="1">
        <f>C72+D72+E72+F72+G72+I72+J72+K72+M72+N72+O72</f>
        <v>51</v>
      </c>
      <c r="R72" s="106">
        <f>AVERAGE(C72:D72:E72:F72:G72:I72:J72:K72:M72:N72:O72:O72)</f>
        <v>4.6307692307692312</v>
      </c>
      <c r="S72" s="81"/>
    </row>
    <row r="73" spans="1:19" ht="16.5" customHeight="1" thickBot="1" x14ac:dyDescent="0.3">
      <c r="A73" s="77">
        <v>16</v>
      </c>
      <c r="B73" s="202" t="s">
        <v>143</v>
      </c>
      <c r="C73" s="203">
        <v>4</v>
      </c>
      <c r="D73" s="183">
        <v>4</v>
      </c>
      <c r="E73" s="183">
        <v>4</v>
      </c>
      <c r="F73" s="183">
        <v>4</v>
      </c>
      <c r="G73" s="193">
        <v>5</v>
      </c>
      <c r="H73" s="85">
        <f>AVERAGE(C73:D73:E73:F73:G73)</f>
        <v>4.2</v>
      </c>
      <c r="I73" s="182">
        <v>5</v>
      </c>
      <c r="J73" s="183">
        <v>5</v>
      </c>
      <c r="K73" s="193">
        <v>5</v>
      </c>
      <c r="L73" s="85">
        <f t="shared" si="3"/>
        <v>5</v>
      </c>
      <c r="M73" s="203">
        <v>5</v>
      </c>
      <c r="N73" s="183">
        <v>5</v>
      </c>
      <c r="O73" s="193">
        <v>5</v>
      </c>
      <c r="P73" s="85">
        <f>AVERAGE(M73:N73:O73:O73)</f>
        <v>5</v>
      </c>
      <c r="Q73" s="5">
        <f>C73+D73+E73+F73+G73+I73+J73+K73+M73+N73+O73</f>
        <v>51</v>
      </c>
      <c r="R73" s="186">
        <f>AVERAGE(C73:D73:E73:F73:G73:I73:J73:K73:M73:N73:O73:O73)</f>
        <v>4.6307692307692312</v>
      </c>
      <c r="S73" s="81"/>
    </row>
    <row r="74" spans="1:19" ht="13.5" customHeight="1" thickBot="1" x14ac:dyDescent="0.3">
      <c r="A74" s="276" t="s">
        <v>7</v>
      </c>
      <c r="B74" s="277"/>
      <c r="C74" s="52">
        <f>AVERAGE(C58:C73)</f>
        <v>4.0625</v>
      </c>
      <c r="D74" s="52">
        <f t="shared" ref="D74:R74" si="4">AVERAGE(D58:D73)</f>
        <v>4.0625</v>
      </c>
      <c r="E74" s="52">
        <f t="shared" si="4"/>
        <v>4.0625</v>
      </c>
      <c r="F74" s="52">
        <f t="shared" si="4"/>
        <v>4.0625</v>
      </c>
      <c r="G74" s="52">
        <f t="shared" si="4"/>
        <v>5</v>
      </c>
      <c r="H74" s="52">
        <f t="shared" si="4"/>
        <v>4.2500000000000009</v>
      </c>
      <c r="I74" s="52">
        <f t="shared" si="4"/>
        <v>5</v>
      </c>
      <c r="J74" s="52">
        <f t="shared" si="4"/>
        <v>5</v>
      </c>
      <c r="K74" s="52">
        <f t="shared" si="4"/>
        <v>5</v>
      </c>
      <c r="L74" s="52">
        <f t="shared" si="4"/>
        <v>5</v>
      </c>
      <c r="M74" s="52">
        <f>AVERAGE(M58:M73)</f>
        <v>5</v>
      </c>
      <c r="N74" s="52">
        <f>AVERAGE(N58:N73)</f>
        <v>5</v>
      </c>
      <c r="O74" s="52">
        <f>AVERAGE(O58:O73)</f>
        <v>5</v>
      </c>
      <c r="P74" s="52">
        <f t="shared" si="4"/>
        <v>5</v>
      </c>
      <c r="Q74" s="52">
        <f t="shared" si="4"/>
        <v>51.25</v>
      </c>
      <c r="R74" s="52">
        <f t="shared" si="4"/>
        <v>4.6538461538461551</v>
      </c>
      <c r="S74" s="81"/>
    </row>
    <row r="75" spans="1:19" ht="18" customHeight="1" x14ac:dyDescent="0.25">
      <c r="A75" s="215"/>
      <c r="F75" s="81"/>
      <c r="G75" s="81"/>
      <c r="H75" s="64"/>
      <c r="I75" s="81"/>
      <c r="J75" s="81"/>
      <c r="K75" s="81"/>
      <c r="L75" s="64"/>
      <c r="M75" s="81"/>
      <c r="N75" s="81"/>
      <c r="O75" s="81"/>
      <c r="P75" s="64"/>
      <c r="Q75" s="81"/>
      <c r="R75" s="64"/>
      <c r="S75" s="81"/>
    </row>
    <row r="76" spans="1:19" ht="16.5" customHeight="1" x14ac:dyDescent="0.25">
      <c r="A76" s="215"/>
      <c r="F76" s="81"/>
      <c r="G76" s="81"/>
      <c r="H76" s="64"/>
      <c r="I76" s="81"/>
      <c r="J76" s="81"/>
      <c r="K76" s="81"/>
      <c r="L76" s="64"/>
      <c r="M76" s="81"/>
      <c r="N76" s="81"/>
      <c r="O76" s="81"/>
      <c r="P76" s="64" t="s">
        <v>8</v>
      </c>
      <c r="Q76" s="81"/>
      <c r="R76" s="64"/>
      <c r="S76" s="81"/>
    </row>
    <row r="77" spans="1:19" ht="15.75" thickBot="1" x14ac:dyDescent="0.3">
      <c r="A77" s="215"/>
      <c r="B77" s="12" t="s">
        <v>28</v>
      </c>
      <c r="F77" s="81"/>
      <c r="G77" s="81"/>
      <c r="H77" s="64"/>
      <c r="I77" s="81"/>
      <c r="J77" s="81"/>
      <c r="K77" s="81"/>
      <c r="L77" s="64"/>
      <c r="M77" s="81"/>
      <c r="N77" s="81"/>
      <c r="O77" s="81"/>
      <c r="P77" s="64"/>
      <c r="Q77" s="81"/>
      <c r="R77" s="64"/>
      <c r="S77" s="81"/>
    </row>
    <row r="78" spans="1:19" ht="60.75" thickBot="1" x14ac:dyDescent="0.3">
      <c r="A78" s="215"/>
      <c r="B78" s="214" t="s">
        <v>1</v>
      </c>
      <c r="C78" s="94" t="s">
        <v>20</v>
      </c>
      <c r="D78" s="94" t="s">
        <v>21</v>
      </c>
      <c r="E78" s="94" t="s">
        <v>22</v>
      </c>
      <c r="F78" s="81"/>
      <c r="G78" s="81"/>
      <c r="H78" s="64"/>
      <c r="I78" s="81"/>
      <c r="J78" s="81"/>
      <c r="K78" s="81"/>
      <c r="L78" s="64"/>
      <c r="M78" s="81" t="s">
        <v>8</v>
      </c>
      <c r="N78" s="81"/>
      <c r="O78" s="81"/>
      <c r="P78" s="64"/>
      <c r="Q78" s="81"/>
      <c r="R78" s="64"/>
      <c r="S78" s="81"/>
    </row>
    <row r="79" spans="1:19" x14ac:dyDescent="0.25">
      <c r="A79" s="215"/>
      <c r="B79" s="163" t="s">
        <v>88</v>
      </c>
      <c r="C79" s="322">
        <v>4.2</v>
      </c>
      <c r="D79" s="323">
        <v>4</v>
      </c>
      <c r="E79" s="324">
        <v>4.333333333333333</v>
      </c>
      <c r="F79" s="81"/>
      <c r="G79" s="81"/>
      <c r="H79" s="64"/>
      <c r="I79" s="81"/>
      <c r="J79" s="81"/>
      <c r="K79" s="81"/>
      <c r="L79" s="64"/>
      <c r="M79" s="81"/>
      <c r="N79" s="81"/>
      <c r="O79" s="81"/>
      <c r="P79" s="64"/>
      <c r="Q79" s="81"/>
      <c r="R79" s="64"/>
      <c r="S79" s="81"/>
    </row>
    <row r="80" spans="1:19" x14ac:dyDescent="0.25">
      <c r="A80" s="215"/>
      <c r="B80" s="164" t="s">
        <v>89</v>
      </c>
      <c r="C80" s="325">
        <v>4</v>
      </c>
      <c r="D80" s="326">
        <v>4</v>
      </c>
      <c r="E80" s="327">
        <v>4</v>
      </c>
      <c r="F80" s="81"/>
      <c r="G80" s="81"/>
      <c r="H80" s="64"/>
      <c r="I80" s="81"/>
      <c r="J80" s="81"/>
      <c r="K80" s="81"/>
      <c r="L80" s="64"/>
      <c r="M80" s="81"/>
      <c r="N80" s="81"/>
      <c r="O80" s="81"/>
      <c r="P80" s="64"/>
      <c r="Q80" s="81"/>
      <c r="R80" s="64"/>
      <c r="S80" s="81"/>
    </row>
    <row r="81" spans="1:19" ht="15" customHeight="1" x14ac:dyDescent="0.25">
      <c r="A81" s="215"/>
      <c r="B81" s="164" t="s">
        <v>90</v>
      </c>
      <c r="C81" s="325">
        <v>4</v>
      </c>
      <c r="D81" s="326">
        <v>4</v>
      </c>
      <c r="E81" s="327">
        <v>4</v>
      </c>
      <c r="F81" s="81"/>
      <c r="G81" s="81"/>
      <c r="H81" s="64"/>
      <c r="I81" s="81"/>
      <c r="J81" s="81"/>
      <c r="K81" s="81"/>
      <c r="L81" s="64"/>
      <c r="M81" s="81"/>
      <c r="N81" s="81"/>
      <c r="O81" s="81"/>
      <c r="P81" s="64"/>
      <c r="Q81" s="81"/>
      <c r="R81" s="64"/>
      <c r="S81" s="81"/>
    </row>
    <row r="82" spans="1:19" x14ac:dyDescent="0.25">
      <c r="A82" s="215"/>
      <c r="B82" s="164" t="s">
        <v>91</v>
      </c>
      <c r="C82" s="325">
        <v>4</v>
      </c>
      <c r="D82" s="326">
        <v>4</v>
      </c>
      <c r="E82" s="327">
        <v>4</v>
      </c>
      <c r="F82" s="81"/>
      <c r="G82" s="81"/>
      <c r="H82" s="64"/>
      <c r="I82" s="81"/>
      <c r="J82" s="81"/>
      <c r="K82" s="81"/>
      <c r="L82" s="64"/>
      <c r="M82" s="81"/>
      <c r="N82" s="81"/>
      <c r="O82" s="81"/>
      <c r="P82" s="64"/>
      <c r="Q82" s="81"/>
      <c r="R82" s="64"/>
      <c r="S82" s="81"/>
    </row>
    <row r="83" spans="1:19" x14ac:dyDescent="0.25">
      <c r="A83" s="215"/>
      <c r="B83" s="164" t="s">
        <v>92</v>
      </c>
      <c r="C83" s="325">
        <v>4.8</v>
      </c>
      <c r="D83" s="326">
        <v>5</v>
      </c>
      <c r="E83" s="327">
        <v>5</v>
      </c>
      <c r="F83" s="81"/>
      <c r="G83" s="81"/>
      <c r="H83" s="64"/>
      <c r="I83" s="81"/>
      <c r="J83" s="81"/>
      <c r="K83" s="81"/>
      <c r="L83" s="64"/>
      <c r="M83" s="81"/>
      <c r="N83" s="81"/>
      <c r="O83" s="81"/>
      <c r="P83" s="64"/>
      <c r="Q83" s="81"/>
      <c r="R83" s="64"/>
      <c r="S83" s="81"/>
    </row>
    <row r="84" spans="1:19" x14ac:dyDescent="0.25">
      <c r="A84" s="215"/>
      <c r="B84" s="164" t="s">
        <v>93</v>
      </c>
      <c r="C84" s="325">
        <v>4.8</v>
      </c>
      <c r="D84" s="326">
        <v>5</v>
      </c>
      <c r="E84" s="327">
        <v>5</v>
      </c>
      <c r="F84" s="81"/>
      <c r="G84" s="81"/>
      <c r="H84" s="64"/>
      <c r="I84" s="81"/>
      <c r="J84" s="81"/>
      <c r="K84" s="81"/>
      <c r="L84" s="64"/>
      <c r="M84" s="81"/>
      <c r="N84" s="81"/>
      <c r="O84" s="81"/>
      <c r="P84" s="64"/>
      <c r="Q84" s="81"/>
      <c r="R84" s="64"/>
      <c r="S84" s="81"/>
    </row>
    <row r="85" spans="1:19" x14ac:dyDescent="0.25">
      <c r="A85" s="215"/>
      <c r="B85" s="164" t="s">
        <v>94</v>
      </c>
      <c r="C85" s="325">
        <v>4</v>
      </c>
      <c r="D85" s="326">
        <v>4</v>
      </c>
      <c r="E85" s="327">
        <v>4</v>
      </c>
      <c r="F85" s="81"/>
      <c r="G85" s="81"/>
      <c r="H85" s="64"/>
      <c r="I85" s="81"/>
      <c r="J85" s="81"/>
      <c r="K85" s="81"/>
      <c r="L85" s="64"/>
      <c r="M85" s="81"/>
      <c r="N85" s="81"/>
      <c r="O85" s="81"/>
      <c r="P85" s="64"/>
      <c r="Q85" s="81"/>
      <c r="R85" s="64"/>
      <c r="S85" s="81"/>
    </row>
    <row r="86" spans="1:19" x14ac:dyDescent="0.25">
      <c r="A86" s="215"/>
      <c r="B86" s="164" t="s">
        <v>95</v>
      </c>
      <c r="C86" s="325">
        <v>4</v>
      </c>
      <c r="D86" s="326">
        <v>4</v>
      </c>
      <c r="E86" s="327">
        <v>4</v>
      </c>
      <c r="F86" s="81"/>
      <c r="G86" s="81"/>
      <c r="H86" s="64"/>
      <c r="I86" s="81"/>
      <c r="J86" s="81"/>
      <c r="K86" s="81"/>
      <c r="L86" s="64"/>
      <c r="M86" s="81"/>
      <c r="N86" s="81"/>
      <c r="O86" s="81"/>
      <c r="P86" s="64"/>
      <c r="Q86" s="81"/>
      <c r="R86" s="64"/>
      <c r="S86" s="81"/>
    </row>
    <row r="87" spans="1:19" x14ac:dyDescent="0.25">
      <c r="B87" s="164" t="s">
        <v>96</v>
      </c>
      <c r="C87" s="66">
        <v>4</v>
      </c>
      <c r="D87" s="43">
        <v>4</v>
      </c>
      <c r="E87" s="44">
        <v>4</v>
      </c>
      <c r="S87" s="81"/>
    </row>
    <row r="88" spans="1:19" ht="17.25" customHeight="1" x14ac:dyDescent="0.25">
      <c r="B88" s="164" t="s">
        <v>97</v>
      </c>
      <c r="C88" s="66">
        <v>4</v>
      </c>
      <c r="D88" s="43">
        <v>4</v>
      </c>
      <c r="E88" s="44">
        <v>4</v>
      </c>
      <c r="S88" s="81"/>
    </row>
    <row r="89" spans="1:19" x14ac:dyDescent="0.25">
      <c r="B89" s="164" t="s">
        <v>98</v>
      </c>
      <c r="C89" s="66">
        <v>4</v>
      </c>
      <c r="D89" s="43">
        <v>4</v>
      </c>
      <c r="E89" s="44">
        <v>4</v>
      </c>
      <c r="S89" s="81"/>
    </row>
    <row r="90" spans="1:19" x14ac:dyDescent="0.25">
      <c r="B90" s="164" t="s">
        <v>99</v>
      </c>
      <c r="C90" s="66">
        <v>4.8</v>
      </c>
      <c r="D90" s="43">
        <v>5</v>
      </c>
      <c r="E90" s="44">
        <v>5</v>
      </c>
      <c r="S90" s="81"/>
    </row>
    <row r="91" spans="1:19" ht="15.75" customHeight="1" x14ac:dyDescent="0.25">
      <c r="B91" s="164" t="s">
        <v>100</v>
      </c>
      <c r="C91" s="66">
        <v>4.8</v>
      </c>
      <c r="D91" s="43">
        <v>5</v>
      </c>
      <c r="E91" s="44">
        <v>5</v>
      </c>
      <c r="S91" s="81"/>
    </row>
    <row r="92" spans="1:19" ht="15.75" customHeight="1" x14ac:dyDescent="0.25">
      <c r="B92" s="164" t="s">
        <v>101</v>
      </c>
      <c r="C92" s="66">
        <v>4</v>
      </c>
      <c r="D92" s="43">
        <v>4</v>
      </c>
      <c r="E92" s="44">
        <v>4</v>
      </c>
      <c r="S92" s="81"/>
    </row>
    <row r="93" spans="1:19" x14ac:dyDescent="0.25">
      <c r="B93" s="164" t="s">
        <v>102</v>
      </c>
      <c r="C93" s="66">
        <v>4</v>
      </c>
      <c r="D93" s="43">
        <v>4</v>
      </c>
      <c r="E93" s="44">
        <v>4</v>
      </c>
      <c r="S93" s="81"/>
    </row>
    <row r="94" spans="1:19" x14ac:dyDescent="0.25">
      <c r="B94" s="164" t="s">
        <v>103</v>
      </c>
      <c r="C94" s="66">
        <v>4</v>
      </c>
      <c r="D94" s="43">
        <v>4</v>
      </c>
      <c r="E94" s="44">
        <v>4</v>
      </c>
      <c r="S94" s="81"/>
    </row>
    <row r="95" spans="1:19" ht="17.25" customHeight="1" thickBot="1" x14ac:dyDescent="0.3">
      <c r="B95" s="165" t="s">
        <v>104</v>
      </c>
      <c r="C95" s="78">
        <v>4</v>
      </c>
      <c r="D95" s="79">
        <v>4</v>
      </c>
      <c r="E95" s="80">
        <v>4</v>
      </c>
      <c r="S95" s="81"/>
    </row>
    <row r="96" spans="1:19" x14ac:dyDescent="0.25">
      <c r="B96" s="81"/>
      <c r="C96" s="81"/>
      <c r="D96" s="81"/>
      <c r="E96" s="81"/>
      <c r="S96" s="81"/>
    </row>
    <row r="97" spans="2:19" ht="15.75" thickBot="1" x14ac:dyDescent="0.3">
      <c r="B97" s="12" t="s">
        <v>23</v>
      </c>
      <c r="S97" s="81"/>
    </row>
    <row r="98" spans="2:19" ht="45.75" customHeight="1" thickBot="1" x14ac:dyDescent="0.3">
      <c r="B98" s="214" t="s">
        <v>1</v>
      </c>
      <c r="C98" s="234" t="s">
        <v>20</v>
      </c>
      <c r="D98" s="234" t="s">
        <v>21</v>
      </c>
      <c r="E98" s="234" t="s">
        <v>22</v>
      </c>
      <c r="S98" s="81"/>
    </row>
    <row r="99" spans="2:19" x14ac:dyDescent="0.25">
      <c r="B99" s="179" t="s">
        <v>105</v>
      </c>
      <c r="C99" s="65">
        <v>4</v>
      </c>
      <c r="D99" s="41">
        <v>4</v>
      </c>
      <c r="E99" s="42">
        <v>4</v>
      </c>
      <c r="S99" s="81"/>
    </row>
    <row r="100" spans="2:19" x14ac:dyDescent="0.25">
      <c r="B100" s="180" t="s">
        <v>106</v>
      </c>
      <c r="C100" s="66">
        <v>4.2</v>
      </c>
      <c r="D100" s="43">
        <v>5</v>
      </c>
      <c r="E100" s="44">
        <v>5</v>
      </c>
      <c r="S100" s="81"/>
    </row>
    <row r="101" spans="2:19" x14ac:dyDescent="0.25">
      <c r="B101" s="180" t="s">
        <v>107</v>
      </c>
      <c r="C101" s="66">
        <v>4</v>
      </c>
      <c r="D101" s="43">
        <v>4</v>
      </c>
      <c r="E101" s="44">
        <v>4</v>
      </c>
      <c r="S101" s="81"/>
    </row>
    <row r="102" spans="2:19" x14ac:dyDescent="0.25">
      <c r="B102" s="180" t="s">
        <v>108</v>
      </c>
      <c r="C102" s="66">
        <v>4.2</v>
      </c>
      <c r="D102" s="43">
        <v>5</v>
      </c>
      <c r="E102" s="44">
        <v>5</v>
      </c>
      <c r="S102" s="81"/>
    </row>
    <row r="103" spans="2:19" x14ac:dyDescent="0.25">
      <c r="B103" s="180" t="s">
        <v>109</v>
      </c>
      <c r="C103" s="66">
        <v>4</v>
      </c>
      <c r="D103" s="43">
        <v>4</v>
      </c>
      <c r="E103" s="44">
        <v>4</v>
      </c>
      <c r="S103" s="81"/>
    </row>
    <row r="104" spans="2:19" x14ac:dyDescent="0.25">
      <c r="B104" s="180" t="s">
        <v>110</v>
      </c>
      <c r="C104" s="66">
        <v>4.2</v>
      </c>
      <c r="D104" s="43">
        <v>5</v>
      </c>
      <c r="E104" s="44">
        <v>5</v>
      </c>
      <c r="S104" s="81"/>
    </row>
    <row r="105" spans="2:19" x14ac:dyDescent="0.25">
      <c r="B105" s="180" t="s">
        <v>111</v>
      </c>
      <c r="C105" s="66">
        <v>4</v>
      </c>
      <c r="D105" s="43">
        <v>4</v>
      </c>
      <c r="E105" s="44">
        <v>4</v>
      </c>
      <c r="S105" s="81"/>
    </row>
    <row r="106" spans="2:19" x14ac:dyDescent="0.25">
      <c r="B106" s="180" t="s">
        <v>112</v>
      </c>
      <c r="C106" s="66">
        <v>4</v>
      </c>
      <c r="D106" s="43">
        <v>5</v>
      </c>
      <c r="E106" s="44">
        <v>5</v>
      </c>
      <c r="S106" s="81"/>
    </row>
    <row r="107" spans="2:19" ht="15" customHeight="1" x14ac:dyDescent="0.25">
      <c r="B107" s="180" t="s">
        <v>113</v>
      </c>
      <c r="C107" s="66">
        <v>4</v>
      </c>
      <c r="D107" s="43">
        <v>5</v>
      </c>
      <c r="E107" s="44">
        <v>5</v>
      </c>
      <c r="S107" s="81"/>
    </row>
    <row r="108" spans="2:19" ht="15.75" thickBot="1" x14ac:dyDescent="0.3">
      <c r="B108" s="181" t="s">
        <v>114</v>
      </c>
      <c r="C108" s="78">
        <v>4</v>
      </c>
      <c r="D108" s="79">
        <v>4</v>
      </c>
      <c r="E108" s="80">
        <v>4.333333333333333</v>
      </c>
      <c r="S108" s="81"/>
    </row>
    <row r="109" spans="2:19" x14ac:dyDescent="0.25">
      <c r="S109" s="81"/>
    </row>
    <row r="110" spans="2:19" ht="15.75" thickBot="1" x14ac:dyDescent="0.3">
      <c r="B110" t="s">
        <v>10</v>
      </c>
      <c r="S110" s="81"/>
    </row>
    <row r="111" spans="2:19" ht="45" customHeight="1" thickBot="1" x14ac:dyDescent="0.3">
      <c r="B111" s="214" t="s">
        <v>1</v>
      </c>
      <c r="C111" s="97" t="s">
        <v>20</v>
      </c>
      <c r="D111" s="97" t="s">
        <v>21</v>
      </c>
      <c r="E111" s="97" t="s">
        <v>22</v>
      </c>
      <c r="S111" s="81"/>
    </row>
    <row r="112" spans="2:19" x14ac:dyDescent="0.25">
      <c r="B112" s="179" t="s">
        <v>115</v>
      </c>
      <c r="C112" s="65">
        <v>4.2</v>
      </c>
      <c r="D112" s="41">
        <v>5</v>
      </c>
      <c r="E112" s="42">
        <v>5</v>
      </c>
      <c r="S112" s="81"/>
    </row>
    <row r="113" spans="2:19" x14ac:dyDescent="0.25">
      <c r="B113" s="180" t="s">
        <v>116</v>
      </c>
      <c r="C113" s="66">
        <v>4.2</v>
      </c>
      <c r="D113" s="43">
        <v>5</v>
      </c>
      <c r="E113" s="44">
        <v>5</v>
      </c>
      <c r="S113" s="81"/>
    </row>
    <row r="114" spans="2:19" x14ac:dyDescent="0.25">
      <c r="B114" s="180" t="s">
        <v>117</v>
      </c>
      <c r="C114" s="66">
        <v>4</v>
      </c>
      <c r="D114" s="43">
        <v>4</v>
      </c>
      <c r="E114" s="44">
        <v>4</v>
      </c>
      <c r="S114" s="81"/>
    </row>
    <row r="115" spans="2:19" x14ac:dyDescent="0.25">
      <c r="B115" s="180" t="s">
        <v>118</v>
      </c>
      <c r="C115" s="66">
        <v>4</v>
      </c>
      <c r="D115" s="43">
        <v>5</v>
      </c>
      <c r="E115" s="44">
        <v>5</v>
      </c>
      <c r="S115" s="81"/>
    </row>
    <row r="116" spans="2:19" x14ac:dyDescent="0.25">
      <c r="B116" s="180" t="s">
        <v>119</v>
      </c>
      <c r="C116" s="66">
        <v>4</v>
      </c>
      <c r="D116" s="43">
        <v>4</v>
      </c>
      <c r="E116" s="44">
        <v>4</v>
      </c>
      <c r="S116" s="81"/>
    </row>
    <row r="117" spans="2:19" x14ac:dyDescent="0.25">
      <c r="B117" s="180" t="s">
        <v>120</v>
      </c>
      <c r="C117" s="66">
        <v>4</v>
      </c>
      <c r="D117" s="43">
        <v>4</v>
      </c>
      <c r="E117" s="44">
        <v>4</v>
      </c>
      <c r="S117" s="81"/>
    </row>
    <row r="118" spans="2:19" ht="16.5" customHeight="1" x14ac:dyDescent="0.25">
      <c r="B118" s="180" t="s">
        <v>121</v>
      </c>
      <c r="C118" s="66">
        <v>4.2</v>
      </c>
      <c r="D118" s="43">
        <v>5</v>
      </c>
      <c r="E118" s="44">
        <v>5</v>
      </c>
      <c r="S118" s="81"/>
    </row>
    <row r="119" spans="2:19" x14ac:dyDescent="0.25">
      <c r="B119" s="180" t="s">
        <v>122</v>
      </c>
      <c r="C119" s="66">
        <v>4.2</v>
      </c>
      <c r="D119" s="43">
        <v>5</v>
      </c>
      <c r="E119" s="44">
        <v>5</v>
      </c>
      <c r="S119" s="81"/>
    </row>
    <row r="120" spans="2:19" x14ac:dyDescent="0.25">
      <c r="B120" s="180" t="s">
        <v>123</v>
      </c>
      <c r="C120" s="66">
        <v>4.2</v>
      </c>
      <c r="D120" s="43">
        <v>5</v>
      </c>
      <c r="E120" s="44">
        <v>5</v>
      </c>
      <c r="S120" s="81"/>
    </row>
    <row r="121" spans="2:19" x14ac:dyDescent="0.25">
      <c r="B121" s="180" t="s">
        <v>124</v>
      </c>
      <c r="C121" s="66">
        <v>4.2</v>
      </c>
      <c r="D121" s="43">
        <v>5</v>
      </c>
      <c r="E121" s="44">
        <v>5</v>
      </c>
      <c r="S121" s="81"/>
    </row>
    <row r="122" spans="2:19" ht="15.75" customHeight="1" x14ac:dyDescent="0.25">
      <c r="B122" s="180" t="s">
        <v>125</v>
      </c>
      <c r="C122" s="66">
        <v>4</v>
      </c>
      <c r="D122" s="43">
        <v>4</v>
      </c>
      <c r="E122" s="44">
        <v>4</v>
      </c>
      <c r="S122" s="81"/>
    </row>
    <row r="123" spans="2:19" ht="15.75" customHeight="1" x14ac:dyDescent="0.25">
      <c r="B123" s="180" t="s">
        <v>126</v>
      </c>
      <c r="C123" s="66">
        <v>4.2</v>
      </c>
      <c r="D123" s="43">
        <v>5</v>
      </c>
      <c r="E123" s="44">
        <v>5</v>
      </c>
      <c r="S123" s="81"/>
    </row>
    <row r="124" spans="2:19" ht="18.75" customHeight="1" thickBot="1" x14ac:dyDescent="0.3">
      <c r="B124" s="181" t="s">
        <v>127</v>
      </c>
      <c r="C124" s="78">
        <v>5</v>
      </c>
      <c r="D124" s="79">
        <v>5</v>
      </c>
      <c r="E124" s="80">
        <v>5</v>
      </c>
      <c r="S124" s="81"/>
    </row>
    <row r="125" spans="2:19" x14ac:dyDescent="0.25">
      <c r="B125" s="51"/>
      <c r="C125" s="73"/>
      <c r="D125" s="73"/>
      <c r="E125" s="73"/>
      <c r="S125" s="81"/>
    </row>
    <row r="126" spans="2:19" ht="15.75" thickBot="1" x14ac:dyDescent="0.3">
      <c r="B126" s="12" t="s">
        <v>25</v>
      </c>
      <c r="S126" s="81"/>
    </row>
    <row r="127" spans="2:19" ht="15.75" customHeight="1" x14ac:dyDescent="0.25">
      <c r="B127" s="214" t="s">
        <v>1</v>
      </c>
      <c r="C127" s="97" t="s">
        <v>20</v>
      </c>
      <c r="D127" s="97" t="s">
        <v>21</v>
      </c>
      <c r="E127" s="97" t="s">
        <v>22</v>
      </c>
      <c r="S127" s="81"/>
    </row>
    <row r="128" spans="2:19" ht="15.75" thickBot="1" x14ac:dyDescent="0.3">
      <c r="B128" s="213"/>
      <c r="C128" s="98"/>
      <c r="D128" s="98"/>
      <c r="E128" s="98"/>
      <c r="S128" s="81"/>
    </row>
    <row r="129" spans="2:19" x14ac:dyDescent="0.25">
      <c r="B129" s="179" t="s">
        <v>128</v>
      </c>
      <c r="C129" s="75">
        <v>4.2</v>
      </c>
      <c r="D129" s="41">
        <v>5</v>
      </c>
      <c r="E129" s="42">
        <v>5</v>
      </c>
      <c r="S129" s="81"/>
    </row>
    <row r="130" spans="2:19" x14ac:dyDescent="0.25">
      <c r="B130" s="180" t="s">
        <v>129</v>
      </c>
      <c r="C130" s="76">
        <v>4.2</v>
      </c>
      <c r="D130" s="43">
        <v>5</v>
      </c>
      <c r="E130" s="44">
        <v>5</v>
      </c>
      <c r="S130" s="81"/>
    </row>
    <row r="131" spans="2:19" x14ac:dyDescent="0.25">
      <c r="B131" s="180" t="s">
        <v>130</v>
      </c>
      <c r="C131" s="76">
        <v>4.2</v>
      </c>
      <c r="D131" s="43">
        <v>5</v>
      </c>
      <c r="E131" s="44">
        <v>5</v>
      </c>
      <c r="S131" s="81"/>
    </row>
    <row r="132" spans="2:19" x14ac:dyDescent="0.25">
      <c r="B132" s="180" t="s">
        <v>131</v>
      </c>
      <c r="C132" s="76">
        <v>4.2</v>
      </c>
      <c r="D132" s="43">
        <v>5</v>
      </c>
      <c r="E132" s="44">
        <v>5</v>
      </c>
      <c r="S132" s="81"/>
    </row>
    <row r="133" spans="2:19" x14ac:dyDescent="0.25">
      <c r="B133" s="180" t="s">
        <v>132</v>
      </c>
      <c r="C133" s="76">
        <v>4.2</v>
      </c>
      <c r="D133" s="43">
        <v>5</v>
      </c>
      <c r="E133" s="44">
        <v>5</v>
      </c>
      <c r="S133" s="81"/>
    </row>
    <row r="134" spans="2:19" x14ac:dyDescent="0.25">
      <c r="B134" s="180" t="s">
        <v>133</v>
      </c>
      <c r="C134" s="76">
        <v>4.2</v>
      </c>
      <c r="D134" s="43">
        <v>5</v>
      </c>
      <c r="E134" s="44">
        <v>5</v>
      </c>
      <c r="S134" s="81"/>
    </row>
    <row r="135" spans="2:19" x14ac:dyDescent="0.25">
      <c r="B135" s="180" t="s">
        <v>134</v>
      </c>
      <c r="C135" s="76">
        <v>4.2</v>
      </c>
      <c r="D135" s="43">
        <v>5</v>
      </c>
      <c r="E135" s="44">
        <v>5</v>
      </c>
      <c r="S135" s="81"/>
    </row>
    <row r="136" spans="2:19" x14ac:dyDescent="0.25">
      <c r="B136" s="180" t="s">
        <v>135</v>
      </c>
      <c r="C136" s="76">
        <v>4.2</v>
      </c>
      <c r="D136" s="43">
        <v>5</v>
      </c>
      <c r="E136" s="44">
        <v>5</v>
      </c>
      <c r="S136" s="81"/>
    </row>
    <row r="137" spans="2:19" x14ac:dyDescent="0.25">
      <c r="B137" s="180" t="s">
        <v>136</v>
      </c>
      <c r="C137" s="76">
        <v>4.2</v>
      </c>
      <c r="D137" s="43">
        <v>5</v>
      </c>
      <c r="E137" s="44">
        <v>5</v>
      </c>
      <c r="S137" s="81"/>
    </row>
    <row r="138" spans="2:19" x14ac:dyDescent="0.25">
      <c r="B138" s="180" t="s">
        <v>137</v>
      </c>
      <c r="C138" s="76">
        <v>4.2</v>
      </c>
      <c r="D138" s="43">
        <v>5</v>
      </c>
      <c r="E138" s="44">
        <v>5</v>
      </c>
      <c r="S138" s="81"/>
    </row>
    <row r="139" spans="2:19" x14ac:dyDescent="0.25">
      <c r="B139" s="180" t="s">
        <v>138</v>
      </c>
      <c r="C139" s="76">
        <v>4.2</v>
      </c>
      <c r="D139" s="43">
        <v>5</v>
      </c>
      <c r="E139" s="44">
        <v>5</v>
      </c>
      <c r="S139" s="81"/>
    </row>
    <row r="140" spans="2:19" x14ac:dyDescent="0.25">
      <c r="B140" s="180" t="s">
        <v>139</v>
      </c>
      <c r="C140" s="76">
        <v>4.2</v>
      </c>
      <c r="D140" s="43">
        <v>5</v>
      </c>
      <c r="E140" s="44">
        <v>5</v>
      </c>
      <c r="S140" s="81"/>
    </row>
    <row r="141" spans="2:19" x14ac:dyDescent="0.25">
      <c r="B141" s="180" t="s">
        <v>140</v>
      </c>
      <c r="C141" s="76">
        <v>4.2</v>
      </c>
      <c r="D141" s="43">
        <v>5</v>
      </c>
      <c r="E141" s="44">
        <v>5</v>
      </c>
      <c r="S141" s="81"/>
    </row>
    <row r="142" spans="2:19" ht="15" customHeight="1" x14ac:dyDescent="0.25">
      <c r="B142" s="180" t="s">
        <v>141</v>
      </c>
      <c r="C142" s="76">
        <v>5</v>
      </c>
      <c r="D142" s="43">
        <v>5</v>
      </c>
      <c r="E142" s="44">
        <v>5</v>
      </c>
      <c r="S142" s="81"/>
    </row>
    <row r="143" spans="2:19" ht="16.5" customHeight="1" x14ac:dyDescent="0.25">
      <c r="B143" s="202" t="s">
        <v>142</v>
      </c>
      <c r="C143" s="76">
        <v>4.2</v>
      </c>
      <c r="D143" s="43">
        <v>5</v>
      </c>
      <c r="E143" s="44">
        <v>5</v>
      </c>
      <c r="S143" s="81"/>
    </row>
    <row r="144" spans="2:19" ht="15" customHeight="1" thickBot="1" x14ac:dyDescent="0.3">
      <c r="B144" s="181" t="s">
        <v>143</v>
      </c>
      <c r="C144" s="108">
        <v>4.2</v>
      </c>
      <c r="D144" s="79">
        <v>5</v>
      </c>
      <c r="E144" s="80">
        <v>5</v>
      </c>
      <c r="S144" s="81"/>
    </row>
    <row r="145" spans="2:19" x14ac:dyDescent="0.25">
      <c r="B145" s="215"/>
      <c r="C145" s="81"/>
      <c r="D145" s="81"/>
      <c r="E145" s="81"/>
      <c r="S145" s="81"/>
    </row>
    <row r="146" spans="2:19" x14ac:dyDescent="0.25">
      <c r="B146" s="51"/>
      <c r="C146" s="57"/>
      <c r="D146" s="57"/>
      <c r="E146" s="57"/>
      <c r="F146" s="51"/>
      <c r="G146" s="51"/>
    </row>
    <row r="147" spans="2:19" x14ac:dyDescent="0.25">
      <c r="B147" s="51"/>
      <c r="C147" s="57"/>
      <c r="D147" s="57"/>
      <c r="E147" s="57"/>
      <c r="F147" s="51"/>
      <c r="G147" s="51"/>
    </row>
    <row r="148" spans="2:19" x14ac:dyDescent="0.25">
      <c r="B148" s="51"/>
      <c r="C148" s="57"/>
      <c r="D148" s="57"/>
      <c r="E148" s="57"/>
      <c r="F148" s="51"/>
      <c r="G148" s="51"/>
    </row>
    <row r="149" spans="2:19" x14ac:dyDescent="0.25">
      <c r="B149" s="51"/>
      <c r="C149" s="57"/>
      <c r="D149" s="57"/>
      <c r="E149" s="57"/>
      <c r="F149" s="51"/>
      <c r="G149" s="51"/>
    </row>
    <row r="150" spans="2:19" x14ac:dyDescent="0.25">
      <c r="B150" s="51"/>
      <c r="C150" s="57"/>
      <c r="D150" s="57"/>
      <c r="E150" s="57"/>
      <c r="F150" s="51"/>
      <c r="G150" s="51"/>
    </row>
    <row r="151" spans="2:19" x14ac:dyDescent="0.25">
      <c r="B151" s="51"/>
      <c r="C151" s="57"/>
      <c r="D151" s="57"/>
      <c r="E151" s="57"/>
      <c r="F151" s="51"/>
      <c r="G151" s="51"/>
    </row>
    <row r="152" spans="2:19" x14ac:dyDescent="0.25">
      <c r="B152" s="51"/>
      <c r="C152" s="57"/>
      <c r="D152" s="57"/>
      <c r="E152" s="57"/>
      <c r="F152" s="51"/>
      <c r="G152" s="51"/>
    </row>
    <row r="153" spans="2:19" x14ac:dyDescent="0.25">
      <c r="B153" s="51"/>
      <c r="C153" s="57"/>
      <c r="D153" s="57"/>
      <c r="E153" s="57"/>
      <c r="F153" s="51"/>
      <c r="G153" s="51"/>
    </row>
    <row r="154" spans="2:19" x14ac:dyDescent="0.25">
      <c r="B154" s="51"/>
      <c r="C154" s="58"/>
      <c r="D154" s="58"/>
      <c r="E154" s="58"/>
      <c r="F154" s="51"/>
      <c r="G154" s="51"/>
    </row>
    <row r="155" spans="2:19" ht="14.25" customHeight="1" x14ac:dyDescent="0.25">
      <c r="B155" s="71"/>
      <c r="C155" s="51"/>
      <c r="D155" s="51"/>
      <c r="E155" s="51"/>
      <c r="F155" s="51"/>
      <c r="G155" s="51"/>
    </row>
    <row r="156" spans="2:19" ht="46.5" customHeight="1" x14ac:dyDescent="0.25">
      <c r="B156" s="206"/>
      <c r="C156" s="207"/>
      <c r="D156" s="207"/>
      <c r="E156" s="207"/>
      <c r="F156" s="51"/>
      <c r="G156" s="51"/>
    </row>
    <row r="157" spans="2:19" x14ac:dyDescent="0.25">
      <c r="B157" s="51"/>
      <c r="C157" s="57"/>
      <c r="D157" s="57"/>
      <c r="E157" s="57"/>
      <c r="F157" s="51"/>
      <c r="G157" s="51"/>
    </row>
    <row r="158" spans="2:19" x14ac:dyDescent="0.25">
      <c r="B158" s="51"/>
      <c r="C158" s="57"/>
      <c r="D158" s="57"/>
      <c r="E158" s="57"/>
      <c r="F158" s="51"/>
      <c r="G158" s="51"/>
    </row>
    <row r="159" spans="2:19" x14ac:dyDescent="0.25">
      <c r="B159" s="51"/>
      <c r="C159" s="57"/>
      <c r="D159" s="57"/>
      <c r="E159" s="57"/>
      <c r="F159" s="51"/>
      <c r="G159" s="51"/>
    </row>
    <row r="160" spans="2:19" x14ac:dyDescent="0.25">
      <c r="B160" s="51"/>
      <c r="C160" s="57"/>
      <c r="D160" s="57"/>
      <c r="E160" s="57"/>
      <c r="F160" s="51"/>
      <c r="G160" s="51"/>
    </row>
    <row r="161" spans="2:7" x14ac:dyDescent="0.25">
      <c r="B161" s="51"/>
      <c r="C161" s="57"/>
      <c r="D161" s="57"/>
      <c r="E161" s="57"/>
      <c r="F161" s="51"/>
      <c r="G161" s="51"/>
    </row>
    <row r="162" spans="2:7" x14ac:dyDescent="0.25">
      <c r="B162" s="51"/>
      <c r="C162" s="57"/>
      <c r="D162" s="57"/>
      <c r="E162" s="57"/>
      <c r="F162" s="51"/>
      <c r="G162" s="51"/>
    </row>
    <row r="163" spans="2:7" ht="15" customHeight="1" x14ac:dyDescent="0.25">
      <c r="B163" s="51"/>
      <c r="C163" s="57"/>
      <c r="D163" s="57"/>
      <c r="E163" s="57"/>
      <c r="F163" s="51"/>
      <c r="G163" s="51"/>
    </row>
    <row r="164" spans="2:7" x14ac:dyDescent="0.25">
      <c r="B164" s="51"/>
      <c r="C164" s="57"/>
      <c r="D164" s="57"/>
      <c r="E164" s="57"/>
      <c r="F164" s="51"/>
      <c r="G164" s="51"/>
    </row>
    <row r="165" spans="2:7" x14ac:dyDescent="0.25">
      <c r="B165" s="51"/>
      <c r="C165" s="57"/>
      <c r="D165" s="57"/>
      <c r="E165" s="57"/>
      <c r="F165" s="51"/>
      <c r="G165" s="51"/>
    </row>
    <row r="166" spans="2:7" x14ac:dyDescent="0.25">
      <c r="B166" s="51"/>
      <c r="C166" s="57"/>
      <c r="D166" s="57"/>
      <c r="E166" s="57"/>
      <c r="F166" s="51"/>
      <c r="G166" s="51"/>
    </row>
    <row r="167" spans="2:7" ht="15" customHeight="1" x14ac:dyDescent="0.25">
      <c r="B167" s="51"/>
      <c r="C167" s="57"/>
      <c r="D167" s="57"/>
      <c r="E167" s="57"/>
      <c r="F167" s="51"/>
      <c r="G167" s="51"/>
    </row>
    <row r="168" spans="2:7" x14ac:dyDescent="0.25">
      <c r="B168" s="51"/>
      <c r="C168" s="57"/>
      <c r="D168" s="57"/>
      <c r="E168" s="57"/>
      <c r="F168" s="51"/>
      <c r="G168" s="51"/>
    </row>
    <row r="169" spans="2:7" x14ac:dyDescent="0.25">
      <c r="B169" s="51"/>
      <c r="C169" s="57"/>
      <c r="D169" s="57"/>
      <c r="E169" s="57"/>
      <c r="F169" s="51"/>
      <c r="G169" s="51"/>
    </row>
    <row r="170" spans="2:7" ht="16.5" customHeight="1" x14ac:dyDescent="0.25">
      <c r="B170" s="51"/>
      <c r="C170" s="81"/>
      <c r="D170" s="81"/>
      <c r="E170" s="81"/>
      <c r="F170" s="51"/>
      <c r="G170" s="51"/>
    </row>
    <row r="171" spans="2:7" ht="15" customHeight="1" x14ac:dyDescent="0.25">
      <c r="B171" s="71"/>
      <c r="C171" s="51"/>
      <c r="D171" s="51"/>
      <c r="E171" s="51"/>
      <c r="F171" s="51"/>
      <c r="G171" s="51"/>
    </row>
    <row r="172" spans="2:7" x14ac:dyDescent="0.25">
      <c r="B172" s="206"/>
      <c r="C172" s="207"/>
      <c r="D172" s="207"/>
      <c r="E172" s="207"/>
      <c r="F172" s="51"/>
      <c r="G172" s="51"/>
    </row>
    <row r="173" spans="2:7" x14ac:dyDescent="0.25">
      <c r="B173" s="51"/>
      <c r="C173" s="57"/>
      <c r="D173" s="57"/>
      <c r="E173" s="57"/>
      <c r="F173" s="51"/>
      <c r="G173" s="51"/>
    </row>
    <row r="174" spans="2:7" x14ac:dyDescent="0.25">
      <c r="B174" s="51"/>
      <c r="C174" s="57"/>
      <c r="D174" s="57"/>
      <c r="E174" s="57"/>
      <c r="F174" s="51"/>
      <c r="G174" s="51"/>
    </row>
    <row r="175" spans="2:7" x14ac:dyDescent="0.25">
      <c r="B175" s="51"/>
      <c r="C175" s="57"/>
      <c r="D175" s="57"/>
      <c r="E175" s="57"/>
      <c r="F175" s="51"/>
      <c r="G175" s="51"/>
    </row>
    <row r="176" spans="2:7" x14ac:dyDescent="0.25">
      <c r="B176" s="51"/>
      <c r="C176" s="57"/>
      <c r="D176" s="57"/>
      <c r="E176" s="57"/>
      <c r="F176" s="51"/>
      <c r="G176" s="51"/>
    </row>
    <row r="177" spans="2:7" x14ac:dyDescent="0.25">
      <c r="B177" s="51"/>
      <c r="C177" s="57"/>
      <c r="D177" s="57"/>
      <c r="E177" s="57"/>
      <c r="F177" s="51"/>
      <c r="G177" s="51"/>
    </row>
    <row r="178" spans="2:7" x14ac:dyDescent="0.25">
      <c r="B178" s="51"/>
      <c r="C178" s="57"/>
      <c r="D178" s="57"/>
      <c r="E178" s="57"/>
      <c r="F178" s="51"/>
      <c r="G178" s="51"/>
    </row>
    <row r="179" spans="2:7" x14ac:dyDescent="0.25">
      <c r="B179" s="51"/>
      <c r="C179" s="57"/>
      <c r="D179" s="57"/>
      <c r="E179" s="57"/>
      <c r="F179" s="51"/>
      <c r="G179" s="51"/>
    </row>
    <row r="180" spans="2:7" x14ac:dyDescent="0.25">
      <c r="B180" s="51"/>
      <c r="C180" s="57"/>
      <c r="D180" s="57"/>
      <c r="E180" s="57"/>
      <c r="F180" s="51"/>
      <c r="G180" s="51"/>
    </row>
    <row r="181" spans="2:7" x14ac:dyDescent="0.25">
      <c r="B181" s="51"/>
      <c r="C181" s="57"/>
      <c r="D181" s="57"/>
      <c r="E181" s="57"/>
      <c r="F181" s="51"/>
      <c r="G181" s="51"/>
    </row>
    <row r="182" spans="2:7" x14ac:dyDescent="0.25">
      <c r="B182" s="51"/>
      <c r="C182" s="57"/>
      <c r="D182" s="57"/>
      <c r="E182" s="57"/>
      <c r="F182" s="51"/>
      <c r="G182" s="51"/>
    </row>
    <row r="183" spans="2:7" x14ac:dyDescent="0.25">
      <c r="B183" s="51"/>
      <c r="C183" s="57"/>
      <c r="D183" s="57"/>
      <c r="E183" s="57"/>
      <c r="F183" s="51"/>
      <c r="G183" s="51"/>
    </row>
    <row r="184" spans="2:7" x14ac:dyDescent="0.25">
      <c r="B184" s="51"/>
      <c r="C184" s="51"/>
      <c r="D184" s="51"/>
      <c r="E184" s="51"/>
      <c r="F184" s="51"/>
      <c r="G184" s="51"/>
    </row>
    <row r="185" spans="2:7" x14ac:dyDescent="0.25">
      <c r="B185" s="51"/>
      <c r="C185" s="51"/>
      <c r="D185" s="51"/>
      <c r="E185" s="51"/>
      <c r="F185" s="51"/>
      <c r="G185" s="51"/>
    </row>
    <row r="186" spans="2:7" x14ac:dyDescent="0.25">
      <c r="B186" s="71"/>
      <c r="C186" s="51"/>
      <c r="D186" s="51"/>
      <c r="E186" s="51"/>
      <c r="F186" s="51"/>
      <c r="G186" s="51"/>
    </row>
    <row r="187" spans="2:7" x14ac:dyDescent="0.25">
      <c r="B187" s="206"/>
      <c r="C187" s="207"/>
      <c r="D187" s="207"/>
      <c r="E187" s="207"/>
      <c r="F187" s="51"/>
      <c r="G187" s="51"/>
    </row>
    <row r="188" spans="2:7" x14ac:dyDescent="0.25">
      <c r="B188" s="51"/>
      <c r="C188" s="57"/>
      <c r="D188" s="57"/>
      <c r="E188" s="57"/>
      <c r="F188" s="51"/>
      <c r="G188" s="51"/>
    </row>
    <row r="189" spans="2:7" ht="15.75" customHeight="1" x14ac:dyDescent="0.25">
      <c r="B189" s="51"/>
      <c r="C189" s="57"/>
      <c r="D189" s="57"/>
      <c r="E189" s="57"/>
      <c r="F189" s="51"/>
      <c r="G189" s="51"/>
    </row>
    <row r="190" spans="2:7" ht="17.25" customHeight="1" x14ac:dyDescent="0.25">
      <c r="B190" s="51"/>
      <c r="C190" s="57"/>
      <c r="D190" s="57"/>
      <c r="E190" s="57"/>
      <c r="F190" s="51"/>
      <c r="G190" s="51"/>
    </row>
    <row r="191" spans="2:7" x14ac:dyDescent="0.25">
      <c r="B191" s="51"/>
      <c r="C191" s="57"/>
      <c r="D191" s="57"/>
      <c r="E191" s="57"/>
      <c r="F191" s="51"/>
      <c r="G191" s="51"/>
    </row>
    <row r="192" spans="2:7" x14ac:dyDescent="0.25">
      <c r="B192" s="51"/>
      <c r="C192" s="57"/>
      <c r="D192" s="57"/>
      <c r="E192" s="57"/>
      <c r="F192" s="51"/>
      <c r="G192" s="51"/>
    </row>
    <row r="193" spans="1:7" x14ac:dyDescent="0.25">
      <c r="B193" s="51"/>
      <c r="C193" s="57"/>
      <c r="D193" s="57"/>
      <c r="E193" s="57"/>
      <c r="F193" s="51"/>
      <c r="G193" s="51"/>
    </row>
    <row r="194" spans="1:7" x14ac:dyDescent="0.25">
      <c r="B194" s="51"/>
      <c r="C194" s="57"/>
      <c r="D194" s="57"/>
      <c r="E194" s="57"/>
      <c r="F194" s="51"/>
      <c r="G194" s="51"/>
    </row>
    <row r="195" spans="1:7" x14ac:dyDescent="0.25">
      <c r="B195" s="51"/>
      <c r="C195" s="57"/>
      <c r="D195" s="57"/>
      <c r="E195" s="57"/>
      <c r="F195" s="51"/>
      <c r="G195" s="51"/>
    </row>
    <row r="196" spans="1:7" x14ac:dyDescent="0.25">
      <c r="B196" s="51"/>
      <c r="C196" s="57"/>
      <c r="D196" s="57"/>
      <c r="E196" s="57"/>
      <c r="F196" s="51"/>
      <c r="G196" s="51"/>
    </row>
    <row r="197" spans="1:7" x14ac:dyDescent="0.25">
      <c r="B197" s="51"/>
      <c r="C197" s="57"/>
      <c r="D197" s="57"/>
      <c r="E197" s="57"/>
      <c r="F197" s="51"/>
      <c r="G197" s="51"/>
    </row>
    <row r="198" spans="1:7" x14ac:dyDescent="0.25">
      <c r="B198" s="51"/>
      <c r="C198" s="57"/>
      <c r="D198" s="57"/>
      <c r="E198" s="57"/>
      <c r="F198" s="51"/>
      <c r="G198" s="51"/>
    </row>
    <row r="199" spans="1:7" x14ac:dyDescent="0.25">
      <c r="B199" s="206"/>
      <c r="C199" s="81"/>
      <c r="D199" s="81"/>
      <c r="E199" s="81"/>
      <c r="F199" s="51"/>
      <c r="G199" s="51"/>
    </row>
    <row r="200" spans="1:7" x14ac:dyDescent="0.25">
      <c r="A200" s="51"/>
      <c r="B200" s="71"/>
      <c r="C200" s="51"/>
      <c r="D200" s="51"/>
      <c r="E200" s="51"/>
      <c r="F200" s="51"/>
      <c r="G200" s="51"/>
    </row>
    <row r="201" spans="1:7" x14ac:dyDescent="0.25">
      <c r="A201" s="51"/>
      <c r="B201" s="281"/>
      <c r="C201" s="282"/>
      <c r="D201" s="282"/>
      <c r="E201" s="282"/>
      <c r="F201" s="51"/>
      <c r="G201" s="51"/>
    </row>
    <row r="202" spans="1:7" x14ac:dyDescent="0.25">
      <c r="A202" s="51"/>
      <c r="B202" s="281"/>
      <c r="C202" s="282"/>
      <c r="D202" s="282"/>
      <c r="E202" s="282"/>
      <c r="F202" s="51"/>
      <c r="G202" s="51"/>
    </row>
    <row r="203" spans="1:7" x14ac:dyDescent="0.25">
      <c r="A203" s="51"/>
      <c r="B203" s="51"/>
      <c r="C203" s="57"/>
      <c r="D203" s="57"/>
      <c r="E203" s="57"/>
      <c r="F203" s="51"/>
      <c r="G203" s="51"/>
    </row>
    <row r="204" spans="1:7" x14ac:dyDescent="0.25">
      <c r="A204" s="51"/>
      <c r="B204" s="51"/>
      <c r="C204" s="57"/>
      <c r="D204" s="57"/>
      <c r="E204" s="57"/>
      <c r="F204" s="51"/>
      <c r="G204" s="51"/>
    </row>
    <row r="205" spans="1:7" ht="17.25" customHeight="1" x14ac:dyDescent="0.25">
      <c r="A205" s="51"/>
      <c r="B205" s="51"/>
      <c r="C205" s="57"/>
      <c r="D205" s="57"/>
      <c r="E205" s="57"/>
      <c r="F205" s="51"/>
      <c r="G205" s="51"/>
    </row>
    <row r="206" spans="1:7" ht="14.25" customHeight="1" x14ac:dyDescent="0.25">
      <c r="A206" s="51"/>
      <c r="B206" s="51"/>
      <c r="C206" s="57"/>
      <c r="D206" s="57"/>
      <c r="E206" s="57"/>
      <c r="F206" s="51"/>
      <c r="G206" s="51"/>
    </row>
    <row r="207" spans="1:7" x14ac:dyDescent="0.25">
      <c r="A207" s="51"/>
      <c r="B207" s="51"/>
      <c r="C207" s="57"/>
      <c r="D207" s="57"/>
      <c r="E207" s="57"/>
      <c r="F207" s="51"/>
      <c r="G207" s="51"/>
    </row>
    <row r="208" spans="1:7" x14ac:dyDescent="0.25">
      <c r="A208" s="51"/>
      <c r="B208" s="51"/>
      <c r="C208" s="57"/>
      <c r="D208" s="57"/>
      <c r="E208" s="57"/>
      <c r="F208" s="51"/>
      <c r="G208" s="51"/>
    </row>
    <row r="209" spans="1:18" x14ac:dyDescent="0.25">
      <c r="A209" s="51"/>
      <c r="B209" s="51"/>
      <c r="C209" s="57"/>
      <c r="D209" s="57"/>
      <c r="E209" s="57"/>
      <c r="F209" s="51"/>
      <c r="G209" s="51"/>
    </row>
    <row r="210" spans="1:18" x14ac:dyDescent="0.25">
      <c r="A210" s="51"/>
      <c r="B210" s="51"/>
      <c r="C210" s="57"/>
      <c r="D210" s="57"/>
      <c r="E210" s="57"/>
      <c r="F210" s="51"/>
      <c r="G210" s="51"/>
    </row>
    <row r="211" spans="1:18" x14ac:dyDescent="0.25">
      <c r="A211" s="51"/>
      <c r="B211" s="51"/>
      <c r="C211" s="57"/>
      <c r="D211" s="57"/>
      <c r="E211" s="57"/>
      <c r="F211" s="51"/>
      <c r="G211" s="51"/>
    </row>
    <row r="212" spans="1:18" x14ac:dyDescent="0.25">
      <c r="A212" s="51"/>
      <c r="B212" s="51"/>
      <c r="C212" s="57"/>
      <c r="D212" s="57"/>
      <c r="E212" s="57"/>
      <c r="F212" s="51"/>
      <c r="G212" s="51"/>
    </row>
    <row r="213" spans="1:18" x14ac:dyDescent="0.25">
      <c r="A213" s="51"/>
      <c r="B213" s="51"/>
      <c r="C213" s="57"/>
      <c r="D213" s="57"/>
      <c r="E213" s="57"/>
      <c r="F213" s="51"/>
      <c r="G213" s="51"/>
    </row>
    <row r="214" spans="1:18" x14ac:dyDescent="0.25">
      <c r="A214" s="51"/>
      <c r="B214" s="51"/>
      <c r="C214" s="57"/>
      <c r="D214" s="57"/>
      <c r="E214" s="57"/>
      <c r="F214" s="51"/>
      <c r="G214" s="51"/>
    </row>
    <row r="215" spans="1:18" x14ac:dyDescent="0.25">
      <c r="A215" s="51"/>
      <c r="B215" s="51"/>
      <c r="C215" s="57"/>
      <c r="D215" s="57"/>
      <c r="E215" s="57"/>
      <c r="F215" s="51"/>
      <c r="G215" s="51"/>
    </row>
    <row r="216" spans="1:18" x14ac:dyDescent="0.25">
      <c r="A216" s="51"/>
      <c r="B216" s="51"/>
      <c r="C216" s="73"/>
      <c r="D216" s="73"/>
      <c r="E216" s="73"/>
      <c r="F216" s="51"/>
      <c r="G216" s="51"/>
    </row>
    <row r="217" spans="1:18" x14ac:dyDescent="0.25">
      <c r="A217" s="51"/>
      <c r="B217" s="51"/>
      <c r="C217" s="73"/>
      <c r="D217" s="73"/>
      <c r="E217" s="73"/>
      <c r="F217" s="51"/>
      <c r="G217" s="51"/>
    </row>
    <row r="218" spans="1:18" x14ac:dyDescent="0.25">
      <c r="A218" s="51"/>
      <c r="B218" s="81"/>
      <c r="C218" s="58"/>
      <c r="D218" s="58"/>
      <c r="E218" s="58"/>
      <c r="F218" s="51"/>
      <c r="G218" s="51"/>
    </row>
    <row r="219" spans="1:18" x14ac:dyDescent="0.2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</row>
    <row r="220" spans="1:18" x14ac:dyDescent="0.25">
      <c r="A220" s="10"/>
      <c r="B220" s="51"/>
      <c r="C220" s="11"/>
      <c r="D220" s="11"/>
      <c r="E220" s="11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1:18" x14ac:dyDescent="0.25">
      <c r="A221" s="10"/>
      <c r="B221" s="51"/>
      <c r="C221" s="11"/>
      <c r="D221" s="11"/>
      <c r="E221" s="11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1:18" x14ac:dyDescent="0.25">
      <c r="A222" s="10"/>
      <c r="B222" s="51"/>
      <c r="C222" s="11"/>
      <c r="D222" s="11"/>
      <c r="E222" s="11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1:18" x14ac:dyDescent="0.25">
      <c r="A223" s="10"/>
      <c r="B223" s="51"/>
      <c r="C223" s="11"/>
      <c r="D223" s="11"/>
      <c r="E223" s="11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1:18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x14ac:dyDescent="0.25">
      <c r="A225" s="10"/>
      <c r="B225" s="55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1:17" x14ac:dyDescent="0.25">
      <c r="A226" s="10"/>
      <c r="B226" s="55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1:17" x14ac:dyDescent="0.25">
      <c r="A227" s="10"/>
      <c r="B227" s="48"/>
      <c r="C227" s="56"/>
      <c r="D227" s="56"/>
      <c r="E227" s="56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1:17" ht="25.5" customHeight="1" x14ac:dyDescent="0.25">
      <c r="A228" s="10"/>
      <c r="B228" s="281"/>
      <c r="C228" s="282"/>
      <c r="D228" s="282"/>
      <c r="E228" s="282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1:17" ht="21.75" customHeight="1" x14ac:dyDescent="0.25">
      <c r="A229" s="10"/>
      <c r="B229" s="281"/>
      <c r="C229" s="282"/>
      <c r="D229" s="282"/>
      <c r="E229" s="282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1:17" x14ac:dyDescent="0.25">
      <c r="A230" s="10"/>
      <c r="B230" s="51"/>
      <c r="C230" s="57"/>
      <c r="D230" s="57"/>
      <c r="E230" s="57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1:17" x14ac:dyDescent="0.25">
      <c r="A231" s="10"/>
      <c r="B231" s="51"/>
      <c r="C231" s="57"/>
      <c r="D231" s="57"/>
      <c r="E231" s="5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1:17" x14ac:dyDescent="0.25">
      <c r="A232" s="10"/>
      <c r="B232" s="51"/>
      <c r="C232" s="57"/>
      <c r="D232" s="57"/>
      <c r="E232" s="57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1:17" x14ac:dyDescent="0.25">
      <c r="A233" s="10"/>
      <c r="B233" s="51"/>
      <c r="C233" s="57"/>
      <c r="D233" s="57"/>
      <c r="E233" s="57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1:17" x14ac:dyDescent="0.25">
      <c r="A234" s="10"/>
      <c r="B234" s="51"/>
      <c r="C234" s="57"/>
      <c r="D234" s="57"/>
      <c r="E234" s="57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1:17" x14ac:dyDescent="0.25">
      <c r="A235" s="10"/>
      <c r="B235" s="51"/>
      <c r="C235" s="57"/>
      <c r="D235" s="57"/>
      <c r="E235" s="57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1:17" x14ac:dyDescent="0.25">
      <c r="A236" s="10"/>
      <c r="B236" s="51"/>
      <c r="C236" s="57"/>
      <c r="D236" s="57"/>
      <c r="E236" s="57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x14ac:dyDescent="0.25">
      <c r="A237" s="10"/>
      <c r="B237" s="51"/>
      <c r="C237" s="57"/>
      <c r="D237" s="57"/>
      <c r="E237" s="57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1:17" x14ac:dyDescent="0.25">
      <c r="A238" s="10"/>
      <c r="B238" s="51"/>
      <c r="C238" s="57"/>
      <c r="D238" s="57"/>
      <c r="E238" s="57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1:17" x14ac:dyDescent="0.25">
      <c r="A239" s="10"/>
      <c r="B239" s="51"/>
      <c r="C239" s="57"/>
      <c r="D239" s="57"/>
      <c r="E239" s="5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1:17" x14ac:dyDescent="0.25">
      <c r="A240" s="10"/>
      <c r="B240" s="51"/>
      <c r="C240" s="57"/>
      <c r="D240" s="57"/>
      <c r="E240" s="57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1:17" x14ac:dyDescent="0.25">
      <c r="A241" s="10"/>
      <c r="B241" s="51"/>
      <c r="C241" s="57"/>
      <c r="D241" s="57"/>
      <c r="E241" s="57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1:17" x14ac:dyDescent="0.25">
      <c r="A242" s="10"/>
      <c r="B242" s="55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1:17" x14ac:dyDescent="0.25">
      <c r="A243" s="10"/>
      <c r="B243" s="48"/>
      <c r="C243" s="56"/>
      <c r="D243" s="56"/>
      <c r="E243" s="56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1:17" x14ac:dyDescent="0.25">
      <c r="A244" s="10"/>
      <c r="B244" s="281"/>
      <c r="C244" s="282"/>
      <c r="D244" s="282"/>
      <c r="E244" s="282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1:17" x14ac:dyDescent="0.25">
      <c r="A245" s="51"/>
      <c r="B245" s="281"/>
      <c r="C245" s="282"/>
      <c r="D245" s="282"/>
      <c r="E245" s="282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</row>
    <row r="246" spans="1:17" x14ac:dyDescent="0.25">
      <c r="A246" s="51"/>
      <c r="B246" s="51"/>
      <c r="C246" s="57"/>
      <c r="D246" s="57"/>
      <c r="E246" s="57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</row>
    <row r="247" spans="1:17" x14ac:dyDescent="0.25">
      <c r="A247" s="51"/>
      <c r="B247" s="51"/>
      <c r="C247" s="57"/>
      <c r="D247" s="57"/>
      <c r="E247" s="57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</row>
    <row r="248" spans="1:17" x14ac:dyDescent="0.25">
      <c r="A248" s="51"/>
      <c r="B248" s="51"/>
      <c r="C248" s="57"/>
      <c r="D248" s="57"/>
      <c r="E248" s="57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</row>
    <row r="249" spans="1:17" x14ac:dyDescent="0.25">
      <c r="A249" s="51"/>
      <c r="B249" s="51"/>
      <c r="C249" s="57"/>
      <c r="D249" s="57"/>
      <c r="E249" s="57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</row>
    <row r="250" spans="1:17" x14ac:dyDescent="0.25">
      <c r="A250" s="51"/>
      <c r="B250" s="51"/>
      <c r="C250" s="57"/>
      <c r="D250" s="57"/>
      <c r="E250" s="57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</row>
    <row r="251" spans="1:17" x14ac:dyDescent="0.25">
      <c r="A251" s="51"/>
      <c r="B251" s="51"/>
      <c r="C251" s="57"/>
      <c r="D251" s="57"/>
      <c r="E251" s="57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</row>
    <row r="252" spans="1:17" x14ac:dyDescent="0.25">
      <c r="A252" s="51"/>
      <c r="B252" s="51"/>
      <c r="C252" s="57"/>
      <c r="D252" s="57"/>
      <c r="E252" s="57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</row>
    <row r="253" spans="1:17" x14ac:dyDescent="0.25">
      <c r="A253" s="51"/>
      <c r="B253" s="51"/>
      <c r="C253" s="57"/>
      <c r="D253" s="57"/>
      <c r="E253" s="57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</row>
    <row r="254" spans="1:17" x14ac:dyDescent="0.25">
      <c r="A254" s="51"/>
      <c r="B254" s="51"/>
      <c r="C254" s="57"/>
      <c r="D254" s="57"/>
      <c r="E254" s="57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</row>
    <row r="255" spans="1:17" x14ac:dyDescent="0.25">
      <c r="A255" s="51"/>
      <c r="B255" s="51"/>
      <c r="C255" s="57"/>
      <c r="D255" s="57"/>
      <c r="E255" s="57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</row>
    <row r="256" spans="1:17" x14ac:dyDescent="0.25">
      <c r="A256" s="51"/>
      <c r="B256" s="51"/>
      <c r="C256" s="57"/>
      <c r="D256" s="57"/>
      <c r="E256" s="57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</row>
    <row r="257" spans="1:17" x14ac:dyDescent="0.25">
      <c r="A257" s="51"/>
      <c r="B257" s="51"/>
      <c r="C257" s="57"/>
      <c r="D257" s="57"/>
      <c r="E257" s="57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</row>
    <row r="258" spans="1:17" x14ac:dyDescent="0.25">
      <c r="A258" s="51"/>
      <c r="B258" s="51"/>
      <c r="C258" s="57"/>
      <c r="D258" s="57"/>
      <c r="E258" s="57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</row>
    <row r="259" spans="1:17" x14ac:dyDescent="0.2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</row>
    <row r="260" spans="1:17" x14ac:dyDescent="0.2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</row>
    <row r="261" spans="1:17" x14ac:dyDescent="0.2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</row>
    <row r="262" spans="1:17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</row>
    <row r="263" spans="1:17" x14ac:dyDescent="0.2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</row>
    <row r="264" spans="1:17" x14ac:dyDescent="0.25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</row>
    <row r="265" spans="1:17" x14ac:dyDescent="0.2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</row>
    <row r="266" spans="1:17" x14ac:dyDescent="0.2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</row>
  </sheetData>
  <mergeCells count="58">
    <mergeCell ref="A74:B74"/>
    <mergeCell ref="A1:R1"/>
    <mergeCell ref="R39:R40"/>
    <mergeCell ref="A54:B54"/>
    <mergeCell ref="A56:A57"/>
    <mergeCell ref="B56:B57"/>
    <mergeCell ref="C56:G56"/>
    <mergeCell ref="H56:H57"/>
    <mergeCell ref="I56:K56"/>
    <mergeCell ref="L56:L57"/>
    <mergeCell ref="M56:O56"/>
    <mergeCell ref="P56:P57"/>
    <mergeCell ref="Q56:Q57"/>
    <mergeCell ref="R56:R57"/>
    <mergeCell ref="I39:K39"/>
    <mergeCell ref="L39:L40"/>
    <mergeCell ref="M39:O39"/>
    <mergeCell ref="P39:P40"/>
    <mergeCell ref="Q39:Q40"/>
    <mergeCell ref="A37:B37"/>
    <mergeCell ref="A39:A40"/>
    <mergeCell ref="B39:B40"/>
    <mergeCell ref="C39:G39"/>
    <mergeCell ref="H39:H40"/>
    <mergeCell ref="A23:B23"/>
    <mergeCell ref="A25:A26"/>
    <mergeCell ref="B25:B26"/>
    <mergeCell ref="C25:G25"/>
    <mergeCell ref="H25:H26"/>
    <mergeCell ref="B244:B245"/>
    <mergeCell ref="C244:C245"/>
    <mergeCell ref="D244:D245"/>
    <mergeCell ref="E244:E245"/>
    <mergeCell ref="B228:B229"/>
    <mergeCell ref="C228:C229"/>
    <mergeCell ref="D228:D229"/>
    <mergeCell ref="E228:E229"/>
    <mergeCell ref="A4:A5"/>
    <mergeCell ref="B4:B5"/>
    <mergeCell ref="C4:G4"/>
    <mergeCell ref="H4:H5"/>
    <mergeCell ref="I4:K4"/>
    <mergeCell ref="L4:L5"/>
    <mergeCell ref="M4:O4"/>
    <mergeCell ref="B201:B202"/>
    <mergeCell ref="C201:C202"/>
    <mergeCell ref="D201:D202"/>
    <mergeCell ref="E201:E202"/>
    <mergeCell ref="A2:R2"/>
    <mergeCell ref="P4:P5"/>
    <mergeCell ref="R4:R5"/>
    <mergeCell ref="Q4:Q5"/>
    <mergeCell ref="I25:K25"/>
    <mergeCell ref="L25:L26"/>
    <mergeCell ref="M25:O25"/>
    <mergeCell ref="P25:P26"/>
    <mergeCell ref="Q25:Q26"/>
    <mergeCell ref="R25:R2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57"/>
  <sheetViews>
    <sheetView zoomScaleNormal="100" workbookViewId="0">
      <selection activeCell="P66" sqref="P66"/>
    </sheetView>
  </sheetViews>
  <sheetFormatPr defaultRowHeight="15" x14ac:dyDescent="0.25"/>
  <cols>
    <col min="1" max="1" width="23.85546875" customWidth="1"/>
    <col min="2" max="2" width="11.85546875" customWidth="1"/>
    <col min="3" max="3" width="11" customWidth="1"/>
    <col min="7" max="7" width="12.140625" customWidth="1"/>
    <col min="8" max="8" width="10.5703125" customWidth="1"/>
    <col min="11" max="11" width="11.5703125" customWidth="1"/>
    <col min="12" max="12" width="11.28515625" customWidth="1"/>
    <col min="16" max="16" width="6.140625" customWidth="1"/>
    <col min="17" max="17" width="10.7109375" customWidth="1"/>
    <col min="18" max="18" width="9.85546875" customWidth="1"/>
    <col min="19" max="19" width="10.140625" customWidth="1"/>
  </cols>
  <sheetData>
    <row r="1" spans="1:20" ht="15.75" x14ac:dyDescent="0.25">
      <c r="A1" s="292" t="s">
        <v>86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9"/>
      <c r="Q1" s="9"/>
      <c r="R1" s="9"/>
      <c r="S1" s="9"/>
      <c r="T1" s="10"/>
    </row>
    <row r="2" spans="1:20" x14ac:dyDescent="0.25">
      <c r="A2" s="9"/>
      <c r="B2" s="9"/>
      <c r="C2" s="10"/>
      <c r="D2" s="10"/>
      <c r="E2" s="10"/>
      <c r="F2" s="10"/>
      <c r="G2" s="10"/>
      <c r="H2" s="9"/>
      <c r="I2" s="10"/>
      <c r="J2" s="10"/>
      <c r="K2" s="10"/>
      <c r="L2" s="9"/>
      <c r="M2" s="10"/>
      <c r="N2" s="10"/>
      <c r="O2" s="10"/>
      <c r="P2" s="10"/>
      <c r="Q2" s="9"/>
      <c r="R2" s="9"/>
      <c r="S2" s="9"/>
      <c r="T2" s="10"/>
    </row>
    <row r="3" spans="1:20" ht="15.75" thickBot="1" x14ac:dyDescent="0.3">
      <c r="A3" s="12" t="s">
        <v>11</v>
      </c>
      <c r="C3" s="10"/>
      <c r="D3" s="10"/>
      <c r="E3" s="10"/>
      <c r="F3" s="10"/>
      <c r="L3" s="14"/>
      <c r="M3" s="10"/>
      <c r="N3" s="10"/>
      <c r="O3" s="10"/>
      <c r="P3" s="10"/>
      <c r="Q3" s="14"/>
      <c r="R3" s="15"/>
      <c r="S3" s="16"/>
      <c r="T3" s="10"/>
    </row>
    <row r="4" spans="1:20" x14ac:dyDescent="0.25">
      <c r="A4" s="306" t="s">
        <v>12</v>
      </c>
      <c r="B4" s="308" t="s">
        <v>13</v>
      </c>
      <c r="C4" s="294" t="s">
        <v>7</v>
      </c>
      <c r="D4" s="295"/>
      <c r="E4" s="296"/>
      <c r="F4" s="10"/>
      <c r="G4" s="10"/>
      <c r="H4" s="13"/>
      <c r="I4" s="10"/>
      <c r="J4" s="10"/>
      <c r="K4" s="10"/>
      <c r="L4" s="14"/>
      <c r="M4" s="10"/>
      <c r="N4" s="10"/>
      <c r="O4" s="10"/>
      <c r="P4" s="10"/>
      <c r="Q4" s="14"/>
      <c r="R4" s="15"/>
      <c r="S4" s="16"/>
      <c r="T4" s="10"/>
    </row>
    <row r="5" spans="1:20" ht="23.25" customHeight="1" thickBot="1" x14ac:dyDescent="0.3">
      <c r="A5" s="307"/>
      <c r="B5" s="309"/>
      <c r="C5" s="109" t="s">
        <v>31</v>
      </c>
      <c r="D5" s="109" t="s">
        <v>29</v>
      </c>
      <c r="E5" s="110" t="s">
        <v>30</v>
      </c>
      <c r="F5" s="9"/>
      <c r="G5" s="9"/>
      <c r="H5" s="9"/>
      <c r="I5" s="9"/>
      <c r="J5" s="9"/>
      <c r="K5" s="9"/>
      <c r="L5" s="9"/>
      <c r="P5" s="9"/>
      <c r="Q5" s="9"/>
      <c r="R5" s="9"/>
      <c r="S5" s="16"/>
      <c r="T5" s="10"/>
    </row>
    <row r="6" spans="1:20" ht="15.75" customHeight="1" x14ac:dyDescent="0.25">
      <c r="A6" s="297" t="s">
        <v>2</v>
      </c>
      <c r="B6" s="31" t="s">
        <v>14</v>
      </c>
      <c r="C6" s="36">
        <v>1</v>
      </c>
      <c r="D6" s="26">
        <v>2</v>
      </c>
      <c r="E6" s="27">
        <v>4</v>
      </c>
      <c r="J6" s="10"/>
      <c r="K6" s="10"/>
      <c r="L6" s="10"/>
      <c r="P6" s="9"/>
      <c r="Q6" s="9"/>
      <c r="R6" s="9"/>
      <c r="S6" s="16"/>
      <c r="T6" s="10"/>
    </row>
    <row r="7" spans="1:20" ht="18.75" customHeight="1" x14ac:dyDescent="0.25">
      <c r="A7" s="298"/>
      <c r="B7" s="32" t="s">
        <v>15</v>
      </c>
      <c r="C7" s="37">
        <v>1</v>
      </c>
      <c r="D7" s="20">
        <v>2</v>
      </c>
      <c r="E7" s="28">
        <v>4.2352941176470589</v>
      </c>
      <c r="F7" s="11"/>
      <c r="G7" s="18"/>
      <c r="H7" s="11"/>
      <c r="I7" s="18"/>
      <c r="J7" s="11"/>
      <c r="K7" s="11"/>
      <c r="L7" s="11"/>
      <c r="P7" s="11"/>
      <c r="Q7" s="18"/>
      <c r="R7" s="19"/>
      <c r="S7" s="16"/>
      <c r="T7" s="10"/>
    </row>
    <row r="8" spans="1:20" ht="16.5" customHeight="1" x14ac:dyDescent="0.25">
      <c r="A8" s="298"/>
      <c r="B8" s="32" t="s">
        <v>16</v>
      </c>
      <c r="C8" s="37">
        <v>1</v>
      </c>
      <c r="D8" s="20">
        <v>2</v>
      </c>
      <c r="E8" s="28">
        <v>4.2352941176470589</v>
      </c>
      <c r="F8" s="10"/>
      <c r="G8" s="10"/>
      <c r="H8" s="13"/>
      <c r="I8" s="10"/>
      <c r="J8" s="10"/>
      <c r="K8" s="10"/>
      <c r="L8" s="14"/>
      <c r="M8" s="10"/>
      <c r="N8" s="10"/>
      <c r="O8" s="10"/>
      <c r="P8" s="10"/>
      <c r="Q8" s="14"/>
      <c r="R8" s="15"/>
      <c r="S8" s="16"/>
      <c r="T8" s="10"/>
    </row>
    <row r="9" spans="1:20" x14ac:dyDescent="0.25">
      <c r="A9" s="298"/>
      <c r="B9" s="33" t="s">
        <v>33</v>
      </c>
      <c r="C9" s="37">
        <v>1</v>
      </c>
      <c r="D9" s="20">
        <v>2</v>
      </c>
      <c r="E9" s="28">
        <v>4.2352941176470589</v>
      </c>
      <c r="F9" s="10"/>
      <c r="G9" s="10"/>
      <c r="H9" s="13"/>
      <c r="I9" s="10"/>
      <c r="J9" s="10"/>
      <c r="K9" s="10"/>
      <c r="L9" s="14"/>
      <c r="M9" s="10"/>
      <c r="N9" s="10"/>
      <c r="O9" s="10"/>
      <c r="P9" s="10"/>
      <c r="Q9" s="14"/>
      <c r="R9" s="15"/>
      <c r="S9" s="16"/>
      <c r="T9" s="10"/>
    </row>
    <row r="10" spans="1:20" ht="15.75" thickBot="1" x14ac:dyDescent="0.3">
      <c r="A10" s="299"/>
      <c r="B10" s="60" t="s">
        <v>34</v>
      </c>
      <c r="C10" s="87">
        <v>1</v>
      </c>
      <c r="D10" s="39">
        <v>2</v>
      </c>
      <c r="E10" s="40">
        <v>4.2941176470588234</v>
      </c>
      <c r="F10" s="10"/>
      <c r="G10" s="10"/>
      <c r="H10" s="13"/>
      <c r="I10" s="10"/>
      <c r="J10" s="10"/>
      <c r="K10" s="10"/>
      <c r="L10" s="14"/>
      <c r="M10" s="10"/>
      <c r="N10" s="10"/>
      <c r="O10" s="10"/>
      <c r="P10" s="10"/>
      <c r="Q10" s="14"/>
      <c r="R10" s="15"/>
      <c r="S10" s="16"/>
      <c r="T10" s="10"/>
    </row>
    <row r="11" spans="1:20" ht="17.25" customHeight="1" x14ac:dyDescent="0.25">
      <c r="A11" s="300" t="s">
        <v>3</v>
      </c>
      <c r="B11" s="35" t="s">
        <v>35</v>
      </c>
      <c r="C11" s="36">
        <v>1</v>
      </c>
      <c r="D11" s="26">
        <v>2</v>
      </c>
      <c r="E11" s="27">
        <v>4</v>
      </c>
      <c r="G11" s="10"/>
      <c r="H11" s="13"/>
      <c r="I11" s="10"/>
      <c r="J11" s="10"/>
      <c r="K11" s="10"/>
      <c r="L11" s="14"/>
      <c r="M11" s="10"/>
      <c r="N11" s="10"/>
      <c r="O11" s="10"/>
      <c r="P11" s="10"/>
      <c r="Q11" s="14"/>
      <c r="R11" s="15"/>
      <c r="S11" s="16"/>
      <c r="T11" s="10"/>
    </row>
    <row r="12" spans="1:20" ht="16.5" customHeight="1" x14ac:dyDescent="0.25">
      <c r="A12" s="301"/>
      <c r="B12" s="33" t="s">
        <v>36</v>
      </c>
      <c r="C12" s="37">
        <v>1</v>
      </c>
      <c r="D12" s="20">
        <v>2</v>
      </c>
      <c r="E12" s="28">
        <v>4.2352941176470589</v>
      </c>
      <c r="G12" s="10"/>
      <c r="H12" s="13"/>
      <c r="I12" s="10"/>
      <c r="J12" s="10"/>
      <c r="K12" s="10"/>
      <c r="L12" s="14"/>
      <c r="M12" s="10"/>
      <c r="N12" s="10"/>
      <c r="O12" s="10"/>
      <c r="P12" s="10"/>
      <c r="Q12" s="14"/>
      <c r="R12" s="15"/>
      <c r="S12" s="16"/>
      <c r="T12" s="10"/>
    </row>
    <row r="13" spans="1:20" ht="17.25" customHeight="1" thickBot="1" x14ac:dyDescent="0.3">
      <c r="A13" s="302"/>
      <c r="B13" s="34" t="s">
        <v>37</v>
      </c>
      <c r="C13" s="21">
        <v>1</v>
      </c>
      <c r="D13" s="22">
        <v>2</v>
      </c>
      <c r="E13" s="30">
        <v>4.2352941176470589</v>
      </c>
      <c r="F13" s="10"/>
      <c r="G13" s="10"/>
      <c r="H13" s="13"/>
      <c r="I13" s="10"/>
      <c r="J13" s="10"/>
      <c r="K13" s="10"/>
      <c r="L13" s="14"/>
      <c r="M13" s="10"/>
      <c r="N13" s="10"/>
      <c r="O13" s="10"/>
      <c r="P13" s="10"/>
      <c r="Q13" s="14"/>
      <c r="R13" s="15"/>
      <c r="S13" s="16"/>
      <c r="T13" s="10"/>
    </row>
    <row r="14" spans="1:20" x14ac:dyDescent="0.25">
      <c r="A14" s="303" t="s">
        <v>4</v>
      </c>
      <c r="B14" s="38" t="s">
        <v>17</v>
      </c>
      <c r="C14" s="209">
        <v>1</v>
      </c>
      <c r="D14" s="23">
        <v>2</v>
      </c>
      <c r="E14" s="29">
        <v>4.2352941176470589</v>
      </c>
      <c r="I14" s="10"/>
      <c r="J14" s="10"/>
      <c r="K14" s="10"/>
      <c r="L14" s="14"/>
      <c r="M14" s="10"/>
      <c r="N14" s="10"/>
      <c r="O14" s="10"/>
      <c r="P14" s="10"/>
      <c r="Q14" s="14"/>
      <c r="R14" s="15"/>
      <c r="S14" s="16"/>
      <c r="T14" s="10"/>
    </row>
    <row r="15" spans="1:20" x14ac:dyDescent="0.25">
      <c r="A15" s="304"/>
      <c r="B15" s="33" t="s">
        <v>38</v>
      </c>
      <c r="C15" s="37">
        <v>1</v>
      </c>
      <c r="D15" s="20">
        <v>2</v>
      </c>
      <c r="E15" s="28">
        <v>4.2352941176470589</v>
      </c>
      <c r="F15" s="10"/>
      <c r="G15" s="10"/>
      <c r="H15" s="13"/>
      <c r="I15" s="10"/>
      <c r="J15" s="10"/>
      <c r="K15" s="10"/>
      <c r="L15" s="14"/>
      <c r="M15" s="10"/>
      <c r="N15" s="10"/>
      <c r="O15" s="10"/>
      <c r="P15" s="10"/>
      <c r="Q15" s="14"/>
      <c r="R15" s="15"/>
      <c r="S15" s="16"/>
      <c r="T15" s="10"/>
    </row>
    <row r="16" spans="1:20" ht="15.75" thickBot="1" x14ac:dyDescent="0.3">
      <c r="A16" s="305"/>
      <c r="B16" s="34" t="s">
        <v>18</v>
      </c>
      <c r="C16" s="21">
        <v>1</v>
      </c>
      <c r="D16" s="22">
        <v>2</v>
      </c>
      <c r="E16" s="30">
        <v>4.2941176470588234</v>
      </c>
      <c r="F16" s="10"/>
      <c r="G16" s="10"/>
      <c r="H16" s="13"/>
      <c r="I16" s="10"/>
      <c r="J16" s="10"/>
      <c r="K16" s="10"/>
      <c r="L16" s="14"/>
      <c r="M16" s="10"/>
      <c r="N16" s="10"/>
      <c r="O16" s="10"/>
      <c r="P16" s="10"/>
      <c r="Q16" s="14"/>
      <c r="R16" s="15"/>
      <c r="S16" s="16"/>
      <c r="T16" s="10"/>
    </row>
    <row r="17" spans="1:20" x14ac:dyDescent="0.25">
      <c r="A17" s="10"/>
      <c r="B17" s="10"/>
      <c r="C17" s="17"/>
      <c r="D17" s="17"/>
      <c r="E17" s="17"/>
      <c r="F17" s="17"/>
      <c r="G17" s="17"/>
      <c r="H17" s="11"/>
      <c r="I17" s="17"/>
      <c r="J17" s="17"/>
      <c r="K17" s="11"/>
      <c r="L17" s="11"/>
      <c r="M17" s="17"/>
      <c r="N17" s="17"/>
      <c r="O17" s="17"/>
      <c r="P17" s="17"/>
      <c r="Q17" s="11"/>
      <c r="R17" s="11"/>
      <c r="S17" s="11"/>
      <c r="T17" s="10"/>
    </row>
    <row r="18" spans="1:20" x14ac:dyDescent="0.25">
      <c r="A18" s="59"/>
      <c r="B18" s="59"/>
      <c r="C18" s="59"/>
      <c r="D18" s="59"/>
      <c r="E18" s="59"/>
    </row>
    <row r="19" spans="1:20" ht="15.75" thickBot="1" x14ac:dyDescent="0.3">
      <c r="A19" s="4" t="s">
        <v>9</v>
      </c>
      <c r="B19" s="4"/>
    </row>
    <row r="20" spans="1:20" ht="15.75" customHeight="1" x14ac:dyDescent="0.25">
      <c r="A20" s="306" t="s">
        <v>12</v>
      </c>
      <c r="B20" s="308" t="s">
        <v>13</v>
      </c>
      <c r="C20" s="294" t="s">
        <v>7</v>
      </c>
      <c r="D20" s="295"/>
      <c r="E20" s="296"/>
    </row>
    <row r="21" spans="1:20" ht="15.75" thickBot="1" x14ac:dyDescent="0.3">
      <c r="A21" s="307"/>
      <c r="B21" s="309"/>
      <c r="C21" s="109" t="s">
        <v>31</v>
      </c>
      <c r="D21" s="109" t="s">
        <v>29</v>
      </c>
      <c r="E21" s="110" t="s">
        <v>30</v>
      </c>
    </row>
    <row r="22" spans="1:20" ht="15" customHeight="1" x14ac:dyDescent="0.25">
      <c r="A22" s="297" t="s">
        <v>2</v>
      </c>
      <c r="B22" s="31" t="s">
        <v>14</v>
      </c>
      <c r="C22" s="36">
        <v>1</v>
      </c>
      <c r="D22" s="26">
        <v>2</v>
      </c>
      <c r="E22" s="27">
        <v>4</v>
      </c>
    </row>
    <row r="23" spans="1:20" x14ac:dyDescent="0.25">
      <c r="A23" s="298"/>
      <c r="B23" s="32" t="s">
        <v>15</v>
      </c>
      <c r="C23" s="37">
        <v>1</v>
      </c>
      <c r="D23" s="20">
        <v>2</v>
      </c>
      <c r="E23" s="28">
        <v>4</v>
      </c>
    </row>
    <row r="24" spans="1:20" ht="14.25" customHeight="1" x14ac:dyDescent="0.25">
      <c r="A24" s="298"/>
      <c r="B24" s="32" t="s">
        <v>16</v>
      </c>
      <c r="C24" s="37">
        <v>1</v>
      </c>
      <c r="D24" s="20">
        <v>2</v>
      </c>
      <c r="E24" s="28">
        <v>4</v>
      </c>
    </row>
    <row r="25" spans="1:20" ht="15.75" customHeight="1" x14ac:dyDescent="0.25">
      <c r="A25" s="298"/>
      <c r="B25" s="33" t="s">
        <v>33</v>
      </c>
      <c r="C25" s="37">
        <v>1</v>
      </c>
      <c r="D25" s="20">
        <v>2</v>
      </c>
      <c r="E25" s="28">
        <v>4</v>
      </c>
    </row>
    <row r="26" spans="1:20" ht="15.75" thickBot="1" x14ac:dyDescent="0.3">
      <c r="A26" s="299"/>
      <c r="B26" s="60" t="s">
        <v>34</v>
      </c>
      <c r="C26" s="87">
        <v>1</v>
      </c>
      <c r="D26" s="39">
        <v>2</v>
      </c>
      <c r="E26" s="40">
        <v>4.3</v>
      </c>
    </row>
    <row r="27" spans="1:20" ht="15" customHeight="1" x14ac:dyDescent="0.25">
      <c r="A27" s="300" t="s">
        <v>3</v>
      </c>
      <c r="B27" s="35" t="s">
        <v>35</v>
      </c>
      <c r="C27" s="36">
        <v>1</v>
      </c>
      <c r="D27" s="26">
        <v>2</v>
      </c>
      <c r="E27" s="27">
        <v>4.5</v>
      </c>
    </row>
    <row r="28" spans="1:20" x14ac:dyDescent="0.25">
      <c r="A28" s="301"/>
      <c r="B28" s="33" t="s">
        <v>36</v>
      </c>
      <c r="C28" s="37">
        <v>1</v>
      </c>
      <c r="D28" s="20">
        <v>2</v>
      </c>
      <c r="E28" s="28">
        <v>4.5</v>
      </c>
    </row>
    <row r="29" spans="1:20" ht="15" customHeight="1" thickBot="1" x14ac:dyDescent="0.3">
      <c r="A29" s="302"/>
      <c r="B29" s="34" t="s">
        <v>37</v>
      </c>
      <c r="C29" s="21">
        <v>1</v>
      </c>
      <c r="D29" s="22">
        <v>2</v>
      </c>
      <c r="E29" s="30">
        <v>4.5</v>
      </c>
    </row>
    <row r="30" spans="1:20" x14ac:dyDescent="0.25">
      <c r="A30" s="303" t="s">
        <v>4</v>
      </c>
      <c r="B30" s="38" t="s">
        <v>17</v>
      </c>
      <c r="C30" s="209">
        <v>1</v>
      </c>
      <c r="D30" s="23">
        <v>2</v>
      </c>
      <c r="E30" s="29">
        <v>4.5</v>
      </c>
    </row>
    <row r="31" spans="1:20" x14ac:dyDescent="0.25">
      <c r="A31" s="304"/>
      <c r="B31" s="33" t="s">
        <v>38</v>
      </c>
      <c r="C31" s="37">
        <v>1</v>
      </c>
      <c r="D31" s="20">
        <v>2</v>
      </c>
      <c r="E31" s="28">
        <v>4.5</v>
      </c>
    </row>
    <row r="32" spans="1:20" ht="15.75" thickBot="1" x14ac:dyDescent="0.3">
      <c r="A32" s="305"/>
      <c r="B32" s="34" t="s">
        <v>18</v>
      </c>
      <c r="C32" s="21">
        <v>1</v>
      </c>
      <c r="D32" s="22">
        <v>2</v>
      </c>
      <c r="E32" s="30">
        <v>4.5999999999999996</v>
      </c>
    </row>
    <row r="34" spans="1:5" x14ac:dyDescent="0.25">
      <c r="A34" s="59"/>
      <c r="B34" s="59"/>
      <c r="C34" s="59"/>
      <c r="D34" s="59"/>
      <c r="E34" s="59"/>
    </row>
    <row r="35" spans="1:5" ht="15.75" thickBot="1" x14ac:dyDescent="0.3">
      <c r="A35" s="4" t="s">
        <v>10</v>
      </c>
      <c r="B35" s="4"/>
    </row>
    <row r="36" spans="1:5" ht="15.75" customHeight="1" x14ac:dyDescent="0.25">
      <c r="A36" s="306" t="s">
        <v>12</v>
      </c>
      <c r="B36" s="308" t="s">
        <v>13</v>
      </c>
      <c r="C36" s="294" t="s">
        <v>7</v>
      </c>
      <c r="D36" s="295"/>
      <c r="E36" s="296"/>
    </row>
    <row r="37" spans="1:5" ht="15.75" thickBot="1" x14ac:dyDescent="0.3">
      <c r="A37" s="307"/>
      <c r="B37" s="309"/>
      <c r="C37" s="109" t="s">
        <v>31</v>
      </c>
      <c r="D37" s="109" t="s">
        <v>29</v>
      </c>
      <c r="E37" s="110" t="s">
        <v>30</v>
      </c>
    </row>
    <row r="38" spans="1:5" ht="15" customHeight="1" x14ac:dyDescent="0.25">
      <c r="A38" s="297" t="s">
        <v>2</v>
      </c>
      <c r="B38" s="31" t="s">
        <v>14</v>
      </c>
      <c r="C38" s="36">
        <v>1</v>
      </c>
      <c r="D38" s="26">
        <v>2.1538461538461537</v>
      </c>
      <c r="E38" s="27">
        <v>4.0769230769230766</v>
      </c>
    </row>
    <row r="39" spans="1:5" x14ac:dyDescent="0.25">
      <c r="A39" s="298"/>
      <c r="B39" s="32" t="s">
        <v>15</v>
      </c>
      <c r="C39" s="37">
        <v>1</v>
      </c>
      <c r="D39" s="20">
        <v>2.1538461538461537</v>
      </c>
      <c r="E39" s="28">
        <v>4.0769230769230766</v>
      </c>
    </row>
    <row r="40" spans="1:5" x14ac:dyDescent="0.25">
      <c r="A40" s="298"/>
      <c r="B40" s="32" t="s">
        <v>16</v>
      </c>
      <c r="C40" s="37">
        <v>1</v>
      </c>
      <c r="D40" s="20">
        <v>2.1538461538461537</v>
      </c>
      <c r="E40" s="28">
        <v>4.0769230769230766</v>
      </c>
    </row>
    <row r="41" spans="1:5" x14ac:dyDescent="0.25">
      <c r="A41" s="298"/>
      <c r="B41" s="33" t="s">
        <v>33</v>
      </c>
      <c r="C41" s="37">
        <v>1</v>
      </c>
      <c r="D41" s="20">
        <v>2.1538461538461537</v>
      </c>
      <c r="E41" s="28">
        <v>4.0769230769230766</v>
      </c>
    </row>
    <row r="42" spans="1:5" ht="15.75" thickBot="1" x14ac:dyDescent="0.3">
      <c r="A42" s="299"/>
      <c r="B42" s="60" t="s">
        <v>34</v>
      </c>
      <c r="C42" s="87">
        <v>1</v>
      </c>
      <c r="D42" s="39">
        <v>2.1538461538461537</v>
      </c>
      <c r="E42" s="40">
        <v>4.615384615384615</v>
      </c>
    </row>
    <row r="43" spans="1:5" ht="15.75" customHeight="1" x14ac:dyDescent="0.25">
      <c r="A43" s="300" t="s">
        <v>3</v>
      </c>
      <c r="B43" s="35" t="s">
        <v>35</v>
      </c>
      <c r="C43" s="36">
        <v>1</v>
      </c>
      <c r="D43" s="26">
        <v>2.1538461538461537</v>
      </c>
      <c r="E43" s="27">
        <v>4.6923076923076925</v>
      </c>
    </row>
    <row r="44" spans="1:5" ht="14.25" customHeight="1" x14ac:dyDescent="0.25">
      <c r="A44" s="301"/>
      <c r="B44" s="33" t="s">
        <v>36</v>
      </c>
      <c r="C44" s="37">
        <v>1</v>
      </c>
      <c r="D44" s="20">
        <v>2.1538461538461537</v>
      </c>
      <c r="E44" s="28">
        <v>4.6923076923076925</v>
      </c>
    </row>
    <row r="45" spans="1:5" ht="15" customHeight="1" thickBot="1" x14ac:dyDescent="0.3">
      <c r="A45" s="302"/>
      <c r="B45" s="34" t="s">
        <v>37</v>
      </c>
      <c r="C45" s="21">
        <v>1</v>
      </c>
      <c r="D45" s="22">
        <v>2.1538461538461537</v>
      </c>
      <c r="E45" s="30">
        <v>4.6923076923076925</v>
      </c>
    </row>
    <row r="46" spans="1:5" x14ac:dyDescent="0.25">
      <c r="A46" s="303" t="s">
        <v>4</v>
      </c>
      <c r="B46" s="38" t="s">
        <v>17</v>
      </c>
      <c r="C46" s="209">
        <v>1</v>
      </c>
      <c r="D46" s="23">
        <v>2.1538461538461537</v>
      </c>
      <c r="E46" s="29">
        <v>4.6923076923076925</v>
      </c>
    </row>
    <row r="47" spans="1:5" x14ac:dyDescent="0.25">
      <c r="A47" s="304"/>
      <c r="B47" s="33" t="s">
        <v>38</v>
      </c>
      <c r="C47" s="37">
        <v>1</v>
      </c>
      <c r="D47" s="20">
        <v>2.1538461538461537</v>
      </c>
      <c r="E47" s="28">
        <v>4.6923076923076925</v>
      </c>
    </row>
    <row r="48" spans="1:5" ht="15.75" thickBot="1" x14ac:dyDescent="0.3">
      <c r="A48" s="305"/>
      <c r="B48" s="34" t="s">
        <v>18</v>
      </c>
      <c r="C48" s="21">
        <v>1</v>
      </c>
      <c r="D48" s="22">
        <v>2.1538461538461537</v>
      </c>
      <c r="E48" s="30">
        <v>4.75</v>
      </c>
    </row>
    <row r="50" spans="1:19" x14ac:dyDescent="0.25">
      <c r="A50" s="59"/>
      <c r="B50" s="59"/>
      <c r="C50" s="59"/>
      <c r="D50" s="59"/>
      <c r="E50" s="59"/>
    </row>
    <row r="51" spans="1:19" ht="15.75" thickBot="1" x14ac:dyDescent="0.3">
      <c r="A51" s="4" t="s">
        <v>19</v>
      </c>
      <c r="B51" s="4"/>
    </row>
    <row r="52" spans="1:19" ht="15.75" customHeight="1" x14ac:dyDescent="0.25">
      <c r="A52" s="306" t="s">
        <v>12</v>
      </c>
      <c r="B52" s="308" t="s">
        <v>13</v>
      </c>
      <c r="C52" s="294" t="s">
        <v>7</v>
      </c>
      <c r="D52" s="295"/>
      <c r="E52" s="296"/>
    </row>
    <row r="53" spans="1:19" ht="15.75" thickBot="1" x14ac:dyDescent="0.3">
      <c r="A53" s="307"/>
      <c r="B53" s="309"/>
      <c r="C53" s="109" t="s">
        <v>31</v>
      </c>
      <c r="D53" s="109" t="s">
        <v>29</v>
      </c>
      <c r="E53" s="110" t="s">
        <v>30</v>
      </c>
      <c r="S53" t="s">
        <v>8</v>
      </c>
    </row>
    <row r="54" spans="1:19" ht="15" customHeight="1" x14ac:dyDescent="0.25">
      <c r="A54" s="297" t="s">
        <v>2</v>
      </c>
      <c r="B54" s="31" t="s">
        <v>14</v>
      </c>
      <c r="C54" s="36">
        <v>1</v>
      </c>
      <c r="D54" s="26">
        <v>2.0625</v>
      </c>
      <c r="E54" s="27">
        <v>4.0625</v>
      </c>
    </row>
    <row r="55" spans="1:19" x14ac:dyDescent="0.25">
      <c r="A55" s="298"/>
      <c r="B55" s="32" t="s">
        <v>15</v>
      </c>
      <c r="C55" s="37">
        <v>1</v>
      </c>
      <c r="D55" s="20">
        <v>2.0625</v>
      </c>
      <c r="E55" s="28">
        <v>4.0625</v>
      </c>
    </row>
    <row r="56" spans="1:19" x14ac:dyDescent="0.25">
      <c r="A56" s="298"/>
      <c r="B56" s="32" t="s">
        <v>16</v>
      </c>
      <c r="C56" s="37">
        <v>1</v>
      </c>
      <c r="D56" s="20">
        <v>2.0625</v>
      </c>
      <c r="E56" s="28">
        <v>4.0625</v>
      </c>
    </row>
    <row r="57" spans="1:19" x14ac:dyDescent="0.25">
      <c r="A57" s="298"/>
      <c r="B57" s="33" t="s">
        <v>33</v>
      </c>
      <c r="C57" s="37">
        <v>1</v>
      </c>
      <c r="D57" s="20">
        <v>2.0625</v>
      </c>
      <c r="E57" s="28">
        <v>4.0625</v>
      </c>
    </row>
    <row r="58" spans="1:19" ht="15.75" thickBot="1" x14ac:dyDescent="0.3">
      <c r="A58" s="299"/>
      <c r="B58" s="60" t="s">
        <v>34</v>
      </c>
      <c r="C58" s="87">
        <v>1</v>
      </c>
      <c r="D58" s="39">
        <v>2.0625</v>
      </c>
      <c r="E58" s="40">
        <v>5</v>
      </c>
    </row>
    <row r="59" spans="1:19" ht="15" customHeight="1" x14ac:dyDescent="0.25">
      <c r="A59" s="300" t="s">
        <v>3</v>
      </c>
      <c r="B59" s="35" t="s">
        <v>35</v>
      </c>
      <c r="C59" s="36">
        <v>1</v>
      </c>
      <c r="D59" s="26">
        <v>2.0625</v>
      </c>
      <c r="E59" s="27">
        <v>5</v>
      </c>
    </row>
    <row r="60" spans="1:19" x14ac:dyDescent="0.25">
      <c r="A60" s="301"/>
      <c r="B60" s="33" t="s">
        <v>36</v>
      </c>
      <c r="C60" s="37">
        <v>1</v>
      </c>
      <c r="D60" s="20">
        <v>2.0625</v>
      </c>
      <c r="E60" s="28">
        <v>5</v>
      </c>
    </row>
    <row r="61" spans="1:19" ht="15" customHeight="1" thickBot="1" x14ac:dyDescent="0.3">
      <c r="A61" s="302"/>
      <c r="B61" s="34" t="s">
        <v>37</v>
      </c>
      <c r="C61" s="21">
        <v>1</v>
      </c>
      <c r="D61" s="22">
        <v>2.0625</v>
      </c>
      <c r="E61" s="30">
        <v>5</v>
      </c>
    </row>
    <row r="62" spans="1:19" x14ac:dyDescent="0.25">
      <c r="A62" s="303" t="s">
        <v>4</v>
      </c>
      <c r="B62" s="38" t="s">
        <v>17</v>
      </c>
      <c r="C62" s="209">
        <v>1</v>
      </c>
      <c r="D62" s="23">
        <v>2.0625</v>
      </c>
      <c r="E62" s="29">
        <v>5</v>
      </c>
    </row>
    <row r="63" spans="1:19" x14ac:dyDescent="0.25">
      <c r="A63" s="304"/>
      <c r="B63" s="33" t="s">
        <v>38</v>
      </c>
      <c r="C63" s="37">
        <v>1</v>
      </c>
      <c r="D63" s="20">
        <v>2.0625</v>
      </c>
      <c r="E63" s="28">
        <v>5</v>
      </c>
    </row>
    <row r="64" spans="1:19" ht="15.75" thickBot="1" x14ac:dyDescent="0.3">
      <c r="A64" s="305"/>
      <c r="B64" s="34" t="s">
        <v>18</v>
      </c>
      <c r="C64" s="21">
        <v>1</v>
      </c>
      <c r="D64" s="22">
        <v>2.0625</v>
      </c>
      <c r="E64" s="30">
        <v>5</v>
      </c>
    </row>
    <row r="66" spans="1:9" x14ac:dyDescent="0.25">
      <c r="A66" s="59"/>
      <c r="B66" s="59"/>
      <c r="C66" s="59"/>
      <c r="D66" s="59"/>
      <c r="E66" s="59"/>
    </row>
    <row r="69" spans="1:9" x14ac:dyDescent="0.25">
      <c r="A69" s="71"/>
      <c r="B69" s="71"/>
      <c r="C69" s="81"/>
      <c r="D69" s="81"/>
      <c r="E69" s="81"/>
      <c r="F69" s="10"/>
    </row>
    <row r="70" spans="1:9" ht="15.75" customHeight="1" x14ac:dyDescent="0.25">
      <c r="A70" s="204"/>
      <c r="B70" s="204"/>
      <c r="C70" s="204"/>
      <c r="D70" s="81"/>
      <c r="E70" s="81"/>
      <c r="F70" s="10"/>
      <c r="I70" t="s">
        <v>8</v>
      </c>
    </row>
    <row r="71" spans="1:9" x14ac:dyDescent="0.25">
      <c r="A71" s="204"/>
      <c r="B71" s="81"/>
      <c r="C71" s="204"/>
      <c r="D71" s="204"/>
      <c r="E71" s="204"/>
      <c r="F71" s="10"/>
    </row>
    <row r="72" spans="1:9" ht="15" customHeight="1" x14ac:dyDescent="0.25">
      <c r="A72" s="204"/>
      <c r="B72" s="67"/>
      <c r="C72" s="11"/>
      <c r="D72" s="11"/>
      <c r="E72" s="11"/>
      <c r="F72" s="10"/>
    </row>
    <row r="73" spans="1:9" x14ac:dyDescent="0.25">
      <c r="A73" s="81"/>
      <c r="B73" s="67"/>
      <c r="C73" s="11"/>
      <c r="D73" s="11"/>
      <c r="E73" s="11"/>
      <c r="F73" s="10"/>
    </row>
    <row r="74" spans="1:9" x14ac:dyDescent="0.25">
      <c r="A74" s="81"/>
      <c r="B74" s="67"/>
      <c r="C74" s="11"/>
      <c r="D74" s="11"/>
      <c r="E74" s="11"/>
      <c r="F74" s="10"/>
    </row>
    <row r="75" spans="1:9" x14ac:dyDescent="0.25">
      <c r="A75" s="81"/>
      <c r="B75" s="69"/>
      <c r="C75" s="11"/>
      <c r="D75" s="11"/>
      <c r="E75" s="11"/>
      <c r="F75" s="10"/>
    </row>
    <row r="76" spans="1:9" x14ac:dyDescent="0.25">
      <c r="A76" s="81"/>
      <c r="B76" s="69"/>
      <c r="C76" s="11"/>
      <c r="D76" s="11"/>
      <c r="E76" s="11"/>
      <c r="F76" s="10"/>
    </row>
    <row r="77" spans="1:9" ht="15" customHeight="1" x14ac:dyDescent="0.25">
      <c r="A77" s="204"/>
      <c r="B77" s="69"/>
      <c r="C77" s="11"/>
      <c r="D77" s="11"/>
      <c r="E77" s="11"/>
      <c r="F77" s="10"/>
    </row>
    <row r="78" spans="1:9" x14ac:dyDescent="0.25">
      <c r="A78" s="204"/>
      <c r="B78" s="69"/>
      <c r="C78" s="11"/>
      <c r="D78" s="11"/>
      <c r="E78" s="11"/>
      <c r="F78" s="10"/>
    </row>
    <row r="79" spans="1:9" ht="15" customHeight="1" x14ac:dyDescent="0.25">
      <c r="A79" s="81"/>
      <c r="B79" s="69"/>
      <c r="C79" s="11"/>
      <c r="D79" s="11"/>
      <c r="E79" s="11"/>
      <c r="F79" s="10"/>
    </row>
    <row r="80" spans="1:9" x14ac:dyDescent="0.25">
      <c r="A80" s="204"/>
      <c r="B80" s="69"/>
      <c r="C80" s="11"/>
      <c r="D80" s="11"/>
      <c r="E80" s="11"/>
      <c r="F80" s="10"/>
    </row>
    <row r="81" spans="1:6" x14ac:dyDescent="0.25">
      <c r="A81" s="204"/>
      <c r="B81" s="69"/>
      <c r="C81" s="11"/>
      <c r="D81" s="11"/>
      <c r="E81" s="11"/>
      <c r="F81" s="10"/>
    </row>
    <row r="82" spans="1:6" x14ac:dyDescent="0.25">
      <c r="A82" s="204"/>
      <c r="B82" s="69"/>
      <c r="C82" s="11"/>
      <c r="D82" s="11"/>
      <c r="E82" s="11"/>
      <c r="F82" s="10"/>
    </row>
    <row r="83" spans="1:6" x14ac:dyDescent="0.25">
      <c r="A83" s="81"/>
      <c r="B83" s="81"/>
      <c r="C83" s="81"/>
      <c r="D83" s="81"/>
      <c r="E83" s="81"/>
      <c r="F83" s="10"/>
    </row>
    <row r="84" spans="1:6" x14ac:dyDescent="0.25">
      <c r="A84" s="111"/>
      <c r="B84" s="111"/>
      <c r="C84" s="111"/>
      <c r="D84" s="111"/>
      <c r="E84" s="111"/>
      <c r="F84" s="10"/>
    </row>
    <row r="85" spans="1:6" x14ac:dyDescent="0.25">
      <c r="A85" s="81"/>
      <c r="B85" s="81"/>
      <c r="C85" s="81"/>
      <c r="D85" s="81"/>
      <c r="E85" s="81"/>
      <c r="F85" s="10"/>
    </row>
    <row r="86" spans="1:6" x14ac:dyDescent="0.25">
      <c r="A86" s="81"/>
      <c r="B86" s="81"/>
      <c r="C86" s="81"/>
      <c r="D86" s="81"/>
      <c r="E86" s="81"/>
      <c r="F86" s="10"/>
    </row>
    <row r="87" spans="1:6" x14ac:dyDescent="0.25">
      <c r="A87" s="81"/>
      <c r="B87" s="81"/>
      <c r="C87" s="81"/>
      <c r="D87" s="81"/>
      <c r="E87" s="81"/>
      <c r="F87" s="10"/>
    </row>
    <row r="88" spans="1:6" x14ac:dyDescent="0.25">
      <c r="A88" s="81"/>
      <c r="B88" s="81"/>
      <c r="C88" s="81"/>
      <c r="D88" s="81"/>
      <c r="E88" s="81"/>
      <c r="F88" s="10"/>
    </row>
    <row r="89" spans="1:6" x14ac:dyDescent="0.25">
      <c r="A89" s="81"/>
      <c r="B89" s="81"/>
      <c r="C89" s="81"/>
      <c r="D89" s="81"/>
      <c r="E89" s="81"/>
      <c r="F89" s="10"/>
    </row>
    <row r="90" spans="1:6" x14ac:dyDescent="0.25">
      <c r="A90" s="71"/>
      <c r="B90" s="71"/>
      <c r="C90" s="81"/>
      <c r="D90" s="81"/>
      <c r="E90" s="81"/>
      <c r="F90" s="10"/>
    </row>
    <row r="91" spans="1:6" ht="15.75" customHeight="1" x14ac:dyDescent="0.25">
      <c r="A91" s="204"/>
      <c r="B91" s="204"/>
      <c r="C91" s="204"/>
      <c r="D91" s="81"/>
      <c r="E91" s="81"/>
      <c r="F91" s="10"/>
    </row>
    <row r="92" spans="1:6" x14ac:dyDescent="0.25">
      <c r="A92" s="204"/>
      <c r="B92" s="81"/>
      <c r="C92" s="204"/>
      <c r="D92" s="204"/>
      <c r="E92" s="204"/>
      <c r="F92" s="10"/>
    </row>
    <row r="93" spans="1:6" ht="15" customHeight="1" x14ac:dyDescent="0.25">
      <c r="A93" s="204"/>
      <c r="B93" s="67"/>
      <c r="C93" s="11"/>
      <c r="D93" s="11"/>
      <c r="E93" s="11"/>
      <c r="F93" s="10"/>
    </row>
    <row r="94" spans="1:6" x14ac:dyDescent="0.25">
      <c r="A94" s="81"/>
      <c r="B94" s="67"/>
      <c r="C94" s="11"/>
      <c r="D94" s="11"/>
      <c r="E94" s="11"/>
      <c r="F94" s="10"/>
    </row>
    <row r="95" spans="1:6" x14ac:dyDescent="0.25">
      <c r="A95" s="81"/>
      <c r="B95" s="67"/>
      <c r="C95" s="11"/>
      <c r="D95" s="11"/>
      <c r="E95" s="11"/>
      <c r="F95" s="10"/>
    </row>
    <row r="96" spans="1:6" x14ac:dyDescent="0.25">
      <c r="A96" s="81"/>
      <c r="B96" s="69"/>
      <c r="C96" s="11"/>
      <c r="D96" s="11"/>
      <c r="E96" s="11"/>
      <c r="F96" s="10"/>
    </row>
    <row r="97" spans="1:6" x14ac:dyDescent="0.25">
      <c r="A97" s="81"/>
      <c r="B97" s="69"/>
      <c r="C97" s="11"/>
      <c r="D97" s="11"/>
      <c r="E97" s="11"/>
      <c r="F97" s="10"/>
    </row>
    <row r="98" spans="1:6" ht="15" customHeight="1" x14ac:dyDescent="0.25">
      <c r="A98" s="204"/>
      <c r="B98" s="69"/>
      <c r="C98" s="11"/>
      <c r="D98" s="11"/>
      <c r="E98" s="11"/>
      <c r="F98" s="10"/>
    </row>
    <row r="99" spans="1:6" x14ac:dyDescent="0.25">
      <c r="A99" s="204"/>
      <c r="B99" s="69"/>
      <c r="C99" s="11"/>
      <c r="D99" s="11"/>
      <c r="E99" s="11"/>
      <c r="F99" s="10"/>
    </row>
    <row r="100" spans="1:6" ht="15" customHeight="1" x14ac:dyDescent="0.25">
      <c r="A100" s="81"/>
      <c r="B100" s="69"/>
      <c r="C100" s="11"/>
      <c r="D100" s="11"/>
      <c r="E100" s="11"/>
      <c r="F100" s="10"/>
    </row>
    <row r="101" spans="1:6" ht="15" customHeight="1" x14ac:dyDescent="0.25">
      <c r="A101" s="204"/>
      <c r="B101" s="69"/>
      <c r="C101" s="11"/>
      <c r="D101" s="11"/>
      <c r="E101" s="11"/>
      <c r="F101" s="10"/>
    </row>
    <row r="102" spans="1:6" x14ac:dyDescent="0.25">
      <c r="A102" s="204"/>
      <c r="B102" s="69"/>
      <c r="C102" s="11"/>
      <c r="D102" s="11"/>
      <c r="E102" s="11"/>
      <c r="F102" s="10"/>
    </row>
    <row r="103" spans="1:6" x14ac:dyDescent="0.25">
      <c r="A103" s="204"/>
      <c r="B103" s="69"/>
      <c r="C103" s="11"/>
      <c r="D103" s="11"/>
      <c r="E103" s="11"/>
      <c r="F103" s="10"/>
    </row>
    <row r="104" spans="1:6" x14ac:dyDescent="0.25">
      <c r="A104" s="81"/>
      <c r="B104" s="81"/>
      <c r="C104" s="81"/>
      <c r="D104" s="81"/>
      <c r="E104" s="81"/>
      <c r="F104" s="10"/>
    </row>
    <row r="105" spans="1:6" x14ac:dyDescent="0.25">
      <c r="A105" s="111"/>
      <c r="B105" s="111"/>
      <c r="C105" s="111"/>
      <c r="D105" s="111"/>
      <c r="E105" s="111"/>
      <c r="F105" s="10"/>
    </row>
    <row r="106" spans="1:6" x14ac:dyDescent="0.25">
      <c r="A106" s="81"/>
      <c r="B106" s="81"/>
      <c r="C106" s="81"/>
      <c r="D106" s="81"/>
      <c r="E106" s="81"/>
      <c r="F106" s="10"/>
    </row>
    <row r="107" spans="1:6" x14ac:dyDescent="0.25">
      <c r="A107" s="81"/>
      <c r="B107" s="81"/>
      <c r="C107" s="81"/>
      <c r="D107" s="81"/>
      <c r="E107" s="81"/>
      <c r="F107" s="10"/>
    </row>
    <row r="108" spans="1:6" x14ac:dyDescent="0.25">
      <c r="A108" s="81"/>
      <c r="B108" s="81"/>
      <c r="C108" s="81"/>
      <c r="D108" s="81"/>
      <c r="E108" s="81"/>
      <c r="F108" s="10"/>
    </row>
    <row r="109" spans="1:6" x14ac:dyDescent="0.25">
      <c r="A109" s="81"/>
      <c r="B109" s="81"/>
      <c r="C109" s="81"/>
      <c r="D109" s="81"/>
      <c r="E109" s="81"/>
      <c r="F109" s="10"/>
    </row>
    <row r="110" spans="1:6" x14ac:dyDescent="0.25">
      <c r="A110" s="71"/>
      <c r="B110" s="71"/>
      <c r="C110" s="81"/>
      <c r="D110" s="81"/>
      <c r="E110" s="81"/>
      <c r="F110" s="10"/>
    </row>
    <row r="111" spans="1:6" ht="15" customHeight="1" x14ac:dyDescent="0.25">
      <c r="A111" s="204"/>
      <c r="B111" s="204"/>
      <c r="C111" s="204"/>
      <c r="D111" s="81"/>
      <c r="E111" s="81"/>
      <c r="F111" s="10"/>
    </row>
    <row r="112" spans="1:6" x14ac:dyDescent="0.25">
      <c r="A112" s="204"/>
      <c r="B112" s="81"/>
      <c r="C112" s="204"/>
      <c r="D112" s="204"/>
      <c r="E112" s="204"/>
      <c r="F112" s="10"/>
    </row>
    <row r="113" spans="1:6" ht="15" customHeight="1" x14ac:dyDescent="0.25">
      <c r="A113" s="204"/>
      <c r="B113" s="67"/>
      <c r="C113" s="11"/>
      <c r="D113" s="11"/>
      <c r="E113" s="11"/>
      <c r="F113" s="10"/>
    </row>
    <row r="114" spans="1:6" x14ac:dyDescent="0.25">
      <c r="A114" s="81"/>
      <c r="B114" s="67"/>
      <c r="C114" s="112"/>
      <c r="D114" s="112"/>
      <c r="E114" s="112"/>
      <c r="F114" s="10"/>
    </row>
    <row r="115" spans="1:6" x14ac:dyDescent="0.25">
      <c r="A115" s="81"/>
      <c r="B115" s="67"/>
      <c r="C115" s="11"/>
      <c r="D115" s="11"/>
      <c r="E115" s="11"/>
      <c r="F115" s="10"/>
    </row>
    <row r="116" spans="1:6" x14ac:dyDescent="0.25">
      <c r="A116" s="81"/>
      <c r="B116" s="69"/>
      <c r="C116" s="11"/>
      <c r="D116" s="11"/>
      <c r="E116" s="11"/>
      <c r="F116" s="10"/>
    </row>
    <row r="117" spans="1:6" x14ac:dyDescent="0.25">
      <c r="A117" s="81"/>
      <c r="B117" s="69"/>
      <c r="C117" s="11"/>
      <c r="D117" s="11"/>
      <c r="E117" s="11"/>
      <c r="F117" s="10"/>
    </row>
    <row r="118" spans="1:6" ht="15" customHeight="1" x14ac:dyDescent="0.25">
      <c r="A118" s="204"/>
      <c r="B118" s="69"/>
      <c r="C118" s="11"/>
      <c r="D118" s="11"/>
      <c r="E118" s="11"/>
      <c r="F118" s="10"/>
    </row>
    <row r="119" spans="1:6" x14ac:dyDescent="0.25">
      <c r="A119" s="204"/>
      <c r="B119" s="69"/>
      <c r="C119" s="112"/>
      <c r="D119" s="112"/>
      <c r="E119" s="112"/>
      <c r="F119" s="10"/>
    </row>
    <row r="120" spans="1:6" x14ac:dyDescent="0.25">
      <c r="A120" s="81"/>
      <c r="B120" s="69"/>
      <c r="C120" s="11"/>
      <c r="D120" s="11"/>
      <c r="E120" s="11"/>
      <c r="F120" s="10"/>
    </row>
    <row r="121" spans="1:6" ht="15" customHeight="1" x14ac:dyDescent="0.25">
      <c r="A121" s="204"/>
      <c r="B121" s="69"/>
      <c r="C121" s="11"/>
      <c r="D121" s="11"/>
      <c r="E121" s="11"/>
      <c r="F121" s="10"/>
    </row>
    <row r="122" spans="1:6" x14ac:dyDescent="0.25">
      <c r="A122" s="204"/>
      <c r="B122" s="69"/>
      <c r="C122" s="112"/>
      <c r="D122" s="112"/>
      <c r="E122" s="112"/>
      <c r="F122" s="10"/>
    </row>
    <row r="123" spans="1:6" x14ac:dyDescent="0.25">
      <c r="A123" s="204"/>
      <c r="B123" s="69"/>
      <c r="C123" s="11"/>
      <c r="D123" s="11"/>
      <c r="E123" s="11"/>
      <c r="F123" s="10"/>
    </row>
    <row r="124" spans="1:6" x14ac:dyDescent="0.25">
      <c r="A124" s="204"/>
      <c r="B124" s="69"/>
      <c r="C124" s="11"/>
      <c r="D124" s="11"/>
      <c r="E124" s="11"/>
      <c r="F124" s="10"/>
    </row>
    <row r="125" spans="1:6" x14ac:dyDescent="0.25">
      <c r="A125" s="11"/>
      <c r="B125" s="112"/>
      <c r="C125" s="11"/>
      <c r="D125" s="11"/>
      <c r="E125" s="11"/>
      <c r="F125" s="10"/>
    </row>
    <row r="126" spans="1:6" x14ac:dyDescent="0.25">
      <c r="A126" s="204"/>
      <c r="B126" s="69"/>
      <c r="C126" s="11"/>
      <c r="D126" s="11"/>
      <c r="E126" s="18"/>
      <c r="F126" s="10"/>
    </row>
    <row r="127" spans="1:6" x14ac:dyDescent="0.25">
      <c r="A127" s="81"/>
      <c r="B127" s="81"/>
      <c r="C127" s="81"/>
      <c r="D127" s="81"/>
      <c r="E127" s="81"/>
      <c r="F127" s="10"/>
    </row>
    <row r="128" spans="1:6" x14ac:dyDescent="0.25">
      <c r="A128" s="81"/>
      <c r="B128" s="81"/>
      <c r="C128" s="81"/>
      <c r="D128" s="81"/>
      <c r="E128" s="81"/>
      <c r="F128" s="10"/>
    </row>
    <row r="129" spans="1:8" x14ac:dyDescent="0.25">
      <c r="A129" s="81"/>
      <c r="B129" s="81"/>
      <c r="C129" s="81"/>
      <c r="D129" s="81"/>
      <c r="E129" s="81"/>
      <c r="F129" s="10"/>
    </row>
    <row r="130" spans="1:8" x14ac:dyDescent="0.25">
      <c r="A130" s="71"/>
      <c r="B130" s="71"/>
      <c r="C130" s="81"/>
      <c r="D130" s="81"/>
      <c r="E130" s="81"/>
      <c r="F130" s="10"/>
      <c r="H130" t="s">
        <v>8</v>
      </c>
    </row>
    <row r="131" spans="1:8" ht="15" customHeight="1" x14ac:dyDescent="0.25">
      <c r="A131" s="204"/>
      <c r="B131" s="204"/>
      <c r="C131" s="204"/>
      <c r="D131" s="81"/>
      <c r="E131" s="81"/>
      <c r="F131" s="10"/>
    </row>
    <row r="132" spans="1:8" x14ac:dyDescent="0.25">
      <c r="A132" s="204"/>
      <c r="B132" s="81"/>
      <c r="C132" s="204"/>
      <c r="D132" s="204"/>
      <c r="E132" s="204"/>
      <c r="F132" s="10"/>
    </row>
    <row r="133" spans="1:8" ht="15" customHeight="1" x14ac:dyDescent="0.25">
      <c r="A133" s="204"/>
      <c r="B133" s="67"/>
      <c r="C133" s="11"/>
      <c r="D133" s="11"/>
      <c r="E133" s="11"/>
      <c r="F133" s="10"/>
    </row>
    <row r="134" spans="1:8" x14ac:dyDescent="0.25">
      <c r="A134" s="81"/>
      <c r="B134" s="67"/>
      <c r="C134" s="11"/>
      <c r="D134" s="18"/>
      <c r="E134" s="11"/>
      <c r="F134" s="10"/>
    </row>
    <row r="135" spans="1:8" x14ac:dyDescent="0.25">
      <c r="A135" s="81"/>
      <c r="B135" s="67"/>
      <c r="C135" s="11"/>
      <c r="D135" s="11"/>
      <c r="E135" s="11"/>
      <c r="F135" s="10"/>
    </row>
    <row r="136" spans="1:8" x14ac:dyDescent="0.25">
      <c r="A136" s="81"/>
      <c r="B136" s="69"/>
      <c r="C136" s="11"/>
      <c r="D136" s="11"/>
      <c r="E136" s="11"/>
      <c r="F136" s="10"/>
    </row>
    <row r="137" spans="1:8" x14ac:dyDescent="0.25">
      <c r="A137" s="81"/>
      <c r="B137" s="69"/>
      <c r="C137" s="11"/>
      <c r="D137" s="11"/>
      <c r="E137" s="11"/>
      <c r="F137" s="10"/>
    </row>
    <row r="138" spans="1:8" x14ac:dyDescent="0.25">
      <c r="A138" s="70"/>
      <c r="B138" s="69"/>
      <c r="C138" s="11"/>
      <c r="D138" s="11"/>
      <c r="E138" s="11"/>
      <c r="F138" s="10"/>
    </row>
    <row r="139" spans="1:8" x14ac:dyDescent="0.25">
      <c r="A139" s="70"/>
      <c r="B139" s="69"/>
      <c r="C139" s="11"/>
      <c r="D139" s="11"/>
      <c r="E139" s="11"/>
      <c r="F139" s="10"/>
    </row>
    <row r="140" spans="1:8" x14ac:dyDescent="0.25">
      <c r="A140" s="10"/>
      <c r="B140" s="69"/>
      <c r="C140" s="11"/>
      <c r="D140" s="11"/>
      <c r="E140" s="11"/>
      <c r="F140" s="10"/>
    </row>
    <row r="141" spans="1:8" x14ac:dyDescent="0.25">
      <c r="A141" s="70"/>
      <c r="B141" s="69"/>
      <c r="C141" s="11"/>
      <c r="D141" s="11"/>
      <c r="E141" s="11"/>
      <c r="F141" s="10"/>
    </row>
    <row r="142" spans="1:8" x14ac:dyDescent="0.25">
      <c r="A142" s="70"/>
      <c r="B142" s="69"/>
      <c r="C142" s="11"/>
      <c r="D142" s="11"/>
      <c r="E142" s="11"/>
      <c r="F142" s="10"/>
    </row>
    <row r="143" spans="1:8" x14ac:dyDescent="0.25">
      <c r="A143" s="70"/>
      <c r="B143" s="69"/>
      <c r="C143" s="11"/>
      <c r="D143" s="11"/>
      <c r="E143" s="11"/>
      <c r="F143" s="10"/>
    </row>
    <row r="144" spans="1:8" x14ac:dyDescent="0.25">
      <c r="A144" s="70"/>
      <c r="B144" s="69"/>
      <c r="C144" s="11"/>
      <c r="D144" s="11"/>
      <c r="E144" s="18"/>
      <c r="F144" s="10"/>
    </row>
    <row r="145" spans="1:6" x14ac:dyDescent="0.25">
      <c r="A145" s="10"/>
      <c r="B145" s="10"/>
      <c r="C145" s="10"/>
      <c r="D145" s="10"/>
      <c r="E145" s="10"/>
      <c r="F145" s="10"/>
    </row>
    <row r="146" spans="1:6" x14ac:dyDescent="0.25">
      <c r="A146" s="10"/>
      <c r="B146" s="10"/>
      <c r="C146" s="10"/>
      <c r="D146" s="10"/>
      <c r="E146" s="10"/>
      <c r="F146" s="10"/>
    </row>
    <row r="147" spans="1:6" x14ac:dyDescent="0.25">
      <c r="A147" s="10"/>
      <c r="B147" s="10"/>
      <c r="C147" s="10"/>
      <c r="D147" s="10"/>
      <c r="E147" s="10"/>
      <c r="F147" s="10"/>
    </row>
    <row r="148" spans="1:6" x14ac:dyDescent="0.25">
      <c r="A148" s="10"/>
      <c r="B148" s="10"/>
      <c r="C148" s="10"/>
      <c r="D148" s="10"/>
      <c r="E148" s="10"/>
      <c r="F148" s="10"/>
    </row>
    <row r="149" spans="1:6" x14ac:dyDescent="0.25">
      <c r="A149" s="10"/>
      <c r="B149" s="10"/>
      <c r="C149" s="10"/>
      <c r="D149" s="10"/>
      <c r="E149" s="10"/>
      <c r="F149" s="10"/>
    </row>
    <row r="150" spans="1:6" x14ac:dyDescent="0.25">
      <c r="A150" s="10"/>
      <c r="B150" s="10"/>
      <c r="C150" s="10"/>
      <c r="D150" s="10"/>
      <c r="E150" s="10"/>
      <c r="F150" s="10"/>
    </row>
    <row r="151" spans="1:6" x14ac:dyDescent="0.25">
      <c r="A151" s="10"/>
      <c r="B151" s="10"/>
      <c r="C151" s="10"/>
      <c r="D151" s="10"/>
      <c r="E151" s="10"/>
      <c r="F151" s="10"/>
    </row>
    <row r="152" spans="1:6" x14ac:dyDescent="0.25">
      <c r="A152" s="10"/>
      <c r="B152" s="10"/>
      <c r="C152" s="10"/>
      <c r="D152" s="10"/>
      <c r="E152" s="10"/>
      <c r="F152" s="10"/>
    </row>
    <row r="153" spans="1:6" x14ac:dyDescent="0.25">
      <c r="A153" s="10"/>
      <c r="B153" s="10"/>
      <c r="C153" s="10"/>
      <c r="D153" s="10"/>
      <c r="E153" s="10"/>
      <c r="F153" s="10"/>
    </row>
    <row r="154" spans="1:6" x14ac:dyDescent="0.25">
      <c r="A154" s="10"/>
      <c r="B154" s="10"/>
      <c r="C154" s="10"/>
      <c r="D154" s="10"/>
      <c r="E154" s="10"/>
      <c r="F154" s="10"/>
    </row>
    <row r="155" spans="1:6" x14ac:dyDescent="0.25">
      <c r="A155" s="10"/>
      <c r="B155" s="10"/>
      <c r="C155" s="10"/>
      <c r="D155" s="10"/>
      <c r="E155" s="10"/>
      <c r="F155" s="10"/>
    </row>
    <row r="156" spans="1:6" x14ac:dyDescent="0.25">
      <c r="A156" s="10"/>
      <c r="B156" s="10"/>
      <c r="C156" s="10"/>
      <c r="D156" s="10"/>
      <c r="E156" s="10"/>
      <c r="F156" s="10"/>
    </row>
    <row r="157" spans="1:6" x14ac:dyDescent="0.25">
      <c r="A157" s="10"/>
      <c r="B157" s="10"/>
      <c r="C157" s="10"/>
      <c r="D157" s="10"/>
      <c r="E157" s="10"/>
      <c r="F157" s="10"/>
    </row>
  </sheetData>
  <mergeCells count="25">
    <mergeCell ref="C52:E52"/>
    <mergeCell ref="A54:A58"/>
    <mergeCell ref="A59:A61"/>
    <mergeCell ref="A62:A64"/>
    <mergeCell ref="A38:A42"/>
    <mergeCell ref="A52:A53"/>
    <mergeCell ref="B52:B53"/>
    <mergeCell ref="A43:A45"/>
    <mergeCell ref="A46:A48"/>
    <mergeCell ref="C20:E20"/>
    <mergeCell ref="A22:A26"/>
    <mergeCell ref="A36:A37"/>
    <mergeCell ref="B36:B37"/>
    <mergeCell ref="C36:E36"/>
    <mergeCell ref="A20:A21"/>
    <mergeCell ref="B20:B21"/>
    <mergeCell ref="A27:A29"/>
    <mergeCell ref="A30:A32"/>
    <mergeCell ref="A1:O1"/>
    <mergeCell ref="C4:E4"/>
    <mergeCell ref="A6:A10"/>
    <mergeCell ref="A11:A13"/>
    <mergeCell ref="A14:A16"/>
    <mergeCell ref="A4:A5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8"/>
  <sheetViews>
    <sheetView zoomScale="90" zoomScaleNormal="90" workbookViewId="0">
      <selection activeCell="E83" sqref="E83"/>
    </sheetView>
  </sheetViews>
  <sheetFormatPr defaultRowHeight="15" x14ac:dyDescent="0.25"/>
  <cols>
    <col min="1" max="1" width="20.85546875" customWidth="1"/>
    <col min="2" max="2" width="12.28515625" customWidth="1"/>
    <col min="3" max="3" width="8.28515625" customWidth="1"/>
    <col min="4" max="4" width="8.7109375" customWidth="1"/>
    <col min="5" max="5" width="8.140625" customWidth="1"/>
    <col min="6" max="6" width="8" customWidth="1"/>
    <col min="7" max="7" width="8.28515625" customWidth="1"/>
    <col min="9" max="9" width="13" customWidth="1"/>
    <col min="10" max="10" width="29.42578125" customWidth="1"/>
  </cols>
  <sheetData>
    <row r="1" spans="1:10" ht="18" customHeight="1" x14ac:dyDescent="0.25">
      <c r="A1" s="312" t="s">
        <v>87</v>
      </c>
      <c r="B1" s="313"/>
      <c r="C1" s="313"/>
      <c r="D1" s="313"/>
      <c r="E1" s="313"/>
      <c r="F1" s="313"/>
      <c r="G1" s="313"/>
      <c r="H1" s="314"/>
      <c r="I1" s="314"/>
      <c r="J1" s="315"/>
    </row>
    <row r="4" spans="1:10" ht="15.75" thickBot="1" x14ac:dyDescent="0.3">
      <c r="A4" s="12" t="s">
        <v>11</v>
      </c>
      <c r="C4" s="81"/>
      <c r="D4" s="81"/>
      <c r="E4" s="81"/>
      <c r="H4" s="10"/>
      <c r="I4" s="10"/>
    </row>
    <row r="5" spans="1:10" ht="15" customHeight="1" x14ac:dyDescent="0.25">
      <c r="A5" s="306" t="s">
        <v>12</v>
      </c>
      <c r="B5" s="308" t="s">
        <v>13</v>
      </c>
      <c r="C5" s="294" t="s">
        <v>7</v>
      </c>
      <c r="D5" s="295"/>
      <c r="E5" s="311"/>
      <c r="F5" s="255" t="s">
        <v>26</v>
      </c>
      <c r="H5" s="10"/>
      <c r="I5" s="62"/>
    </row>
    <row r="6" spans="1:10" ht="15.75" thickBot="1" x14ac:dyDescent="0.3">
      <c r="A6" s="307"/>
      <c r="B6" s="309"/>
      <c r="C6" s="24" t="s">
        <v>31</v>
      </c>
      <c r="D6" s="24" t="s">
        <v>29</v>
      </c>
      <c r="E6" s="25" t="s">
        <v>30</v>
      </c>
      <c r="F6" s="286"/>
      <c r="H6" s="62"/>
      <c r="I6" s="62"/>
    </row>
    <row r="7" spans="1:10" ht="15" customHeight="1" x14ac:dyDescent="0.25">
      <c r="A7" s="297" t="s">
        <v>2</v>
      </c>
      <c r="B7" s="31" t="s">
        <v>14</v>
      </c>
      <c r="C7" s="123">
        <v>1</v>
      </c>
      <c r="D7" s="113">
        <v>2</v>
      </c>
      <c r="E7" s="114">
        <v>4</v>
      </c>
      <c r="F7" s="45">
        <f>AVERAGE(C7:D7:E7)</f>
        <v>2.3333333333333335</v>
      </c>
      <c r="H7" s="11"/>
      <c r="I7" s="68"/>
    </row>
    <row r="8" spans="1:10" x14ac:dyDescent="0.25">
      <c r="A8" s="298"/>
      <c r="B8" s="32" t="s">
        <v>15</v>
      </c>
      <c r="C8" s="124">
        <v>1</v>
      </c>
      <c r="D8" s="115">
        <v>2</v>
      </c>
      <c r="E8" s="116">
        <v>4.2352941176470589</v>
      </c>
      <c r="F8" s="136">
        <f>AVERAGE(C8:D8:E8)</f>
        <v>2.4117647058823528</v>
      </c>
      <c r="H8" s="11"/>
      <c r="I8" s="68"/>
    </row>
    <row r="9" spans="1:10" x14ac:dyDescent="0.25">
      <c r="A9" s="298"/>
      <c r="B9" s="32" t="s">
        <v>16</v>
      </c>
      <c r="C9" s="124">
        <v>1</v>
      </c>
      <c r="D9" s="115">
        <v>2</v>
      </c>
      <c r="E9" s="116">
        <v>4.2352941176470589</v>
      </c>
      <c r="F9" s="136">
        <f>AVERAGE(C9:D9:E9)</f>
        <v>2.4117647058823528</v>
      </c>
      <c r="H9" s="11"/>
      <c r="I9" s="68"/>
    </row>
    <row r="10" spans="1:10" x14ac:dyDescent="0.25">
      <c r="A10" s="298"/>
      <c r="B10" s="33" t="s">
        <v>33</v>
      </c>
      <c r="C10" s="124">
        <v>1</v>
      </c>
      <c r="D10" s="115">
        <v>2</v>
      </c>
      <c r="E10" s="116">
        <v>4.2352941176470589</v>
      </c>
      <c r="F10" s="136">
        <f>AVERAGE(C10:D10:E10)</f>
        <v>2.4117647058823528</v>
      </c>
      <c r="H10" s="11"/>
      <c r="I10" s="68"/>
    </row>
    <row r="11" spans="1:10" ht="15.75" thickBot="1" x14ac:dyDescent="0.3">
      <c r="A11" s="299"/>
      <c r="B11" s="60" t="s">
        <v>34</v>
      </c>
      <c r="C11" s="125">
        <v>1</v>
      </c>
      <c r="D11" s="117">
        <v>2</v>
      </c>
      <c r="E11" s="118">
        <v>4.2941176470588234</v>
      </c>
      <c r="F11" s="142">
        <f>AVERAGE(C11:D11:E11)</f>
        <v>2.4313725490196076</v>
      </c>
      <c r="H11" s="11"/>
      <c r="I11" s="68"/>
    </row>
    <row r="12" spans="1:10" ht="15" customHeight="1" x14ac:dyDescent="0.25">
      <c r="A12" s="300" t="s">
        <v>3</v>
      </c>
      <c r="B12" s="89" t="s">
        <v>35</v>
      </c>
      <c r="C12" s="133">
        <v>1</v>
      </c>
      <c r="D12" s="113">
        <v>2</v>
      </c>
      <c r="E12" s="128">
        <v>4</v>
      </c>
      <c r="F12" s="45">
        <f>AVERAGE(C12:D12:E12)</f>
        <v>2.3333333333333335</v>
      </c>
      <c r="H12" s="11"/>
      <c r="I12" s="68"/>
    </row>
    <row r="13" spans="1:10" x14ac:dyDescent="0.25">
      <c r="A13" s="301"/>
      <c r="B13" s="88" t="s">
        <v>36</v>
      </c>
      <c r="C13" s="134">
        <v>1</v>
      </c>
      <c r="D13" s="115">
        <v>2</v>
      </c>
      <c r="E13" s="129">
        <v>4.2352941176470589</v>
      </c>
      <c r="F13" s="131">
        <f>AVERAGE(C13:D13:E13)</f>
        <v>2.4117647058823528</v>
      </c>
      <c r="H13" s="11"/>
      <c r="I13" s="68"/>
    </row>
    <row r="14" spans="1:10" ht="15" customHeight="1" thickBot="1" x14ac:dyDescent="0.3">
      <c r="A14" s="302"/>
      <c r="B14" s="90" t="s">
        <v>37</v>
      </c>
      <c r="C14" s="135">
        <v>1</v>
      </c>
      <c r="D14" s="119">
        <v>2</v>
      </c>
      <c r="E14" s="130">
        <v>4.2352941176470589</v>
      </c>
      <c r="F14" s="132">
        <f>AVERAGE(C14:D14:E14)</f>
        <v>2.4117647058823528</v>
      </c>
      <c r="G14" s="11"/>
      <c r="H14" s="11"/>
      <c r="I14" s="68"/>
    </row>
    <row r="15" spans="1:10" ht="15" customHeight="1" x14ac:dyDescent="0.25">
      <c r="A15" s="303" t="s">
        <v>4</v>
      </c>
      <c r="B15" s="38" t="s">
        <v>17</v>
      </c>
      <c r="C15" s="127">
        <v>1</v>
      </c>
      <c r="D15" s="121">
        <v>2</v>
      </c>
      <c r="E15" s="122">
        <v>4.2352941176470589</v>
      </c>
      <c r="F15" s="136">
        <f>AVERAGE(C15:D15:E15)</f>
        <v>2.4117647058823528</v>
      </c>
      <c r="G15" s="11"/>
      <c r="H15" s="11"/>
      <c r="I15" s="68"/>
    </row>
    <row r="16" spans="1:10" x14ac:dyDescent="0.25">
      <c r="A16" s="304"/>
      <c r="B16" s="33" t="s">
        <v>38</v>
      </c>
      <c r="C16" s="124">
        <v>1</v>
      </c>
      <c r="D16" s="115">
        <v>2</v>
      </c>
      <c r="E16" s="116">
        <v>4.2352941176470589</v>
      </c>
      <c r="F16" s="136">
        <f>AVERAGE(C16:D16:E16)</f>
        <v>2.4117647058823528</v>
      </c>
      <c r="G16" s="11"/>
      <c r="H16" s="11"/>
      <c r="I16" s="68"/>
    </row>
    <row r="17" spans="1:9" ht="15.75" thickBot="1" x14ac:dyDescent="0.3">
      <c r="A17" s="305"/>
      <c r="B17" s="34" t="s">
        <v>18</v>
      </c>
      <c r="C17" s="126">
        <v>1</v>
      </c>
      <c r="D17" s="119">
        <v>2</v>
      </c>
      <c r="E17" s="120">
        <v>4.2941176470588234</v>
      </c>
      <c r="F17" s="86">
        <f>AVERAGE(C17:D17:E17)</f>
        <v>2.4313725490196076</v>
      </c>
      <c r="H17" s="18"/>
      <c r="I17" s="68"/>
    </row>
    <row r="18" spans="1:9" x14ac:dyDescent="0.25">
      <c r="H18" s="10"/>
      <c r="I18" s="10"/>
    </row>
    <row r="19" spans="1:9" x14ac:dyDescent="0.25">
      <c r="H19" s="10"/>
      <c r="I19" s="10"/>
    </row>
    <row r="20" spans="1:9" ht="15.75" customHeight="1" thickBot="1" x14ac:dyDescent="0.3">
      <c r="A20" s="4" t="s">
        <v>9</v>
      </c>
      <c r="B20" s="4"/>
      <c r="H20" s="10"/>
      <c r="I20" s="62"/>
    </row>
    <row r="21" spans="1:9" x14ac:dyDescent="0.25">
      <c r="A21" s="306" t="s">
        <v>12</v>
      </c>
      <c r="B21" s="308" t="s">
        <v>13</v>
      </c>
      <c r="C21" s="294" t="s">
        <v>7</v>
      </c>
      <c r="D21" s="295"/>
      <c r="E21" s="311"/>
      <c r="F21" s="255" t="s">
        <v>26</v>
      </c>
      <c r="H21" s="62"/>
      <c r="I21" s="62"/>
    </row>
    <row r="22" spans="1:9" ht="15" customHeight="1" thickBot="1" x14ac:dyDescent="0.3">
      <c r="A22" s="307"/>
      <c r="B22" s="309"/>
      <c r="C22" s="24" t="s">
        <v>31</v>
      </c>
      <c r="D22" s="24" t="s">
        <v>29</v>
      </c>
      <c r="E22" s="25" t="s">
        <v>30</v>
      </c>
      <c r="F22" s="286"/>
      <c r="H22" s="11"/>
      <c r="I22" s="68"/>
    </row>
    <row r="23" spans="1:9" x14ac:dyDescent="0.25">
      <c r="A23" s="297" t="s">
        <v>2</v>
      </c>
      <c r="B23" s="31" t="s">
        <v>14</v>
      </c>
      <c r="C23" s="123">
        <v>1</v>
      </c>
      <c r="D23" s="26">
        <v>2</v>
      </c>
      <c r="E23" s="114">
        <v>4</v>
      </c>
      <c r="F23" s="45">
        <f>AVERAGE(C23:D23:E23)</f>
        <v>2.3333333333333335</v>
      </c>
      <c r="H23" s="11"/>
      <c r="I23" s="68"/>
    </row>
    <row r="24" spans="1:9" x14ac:dyDescent="0.25">
      <c r="A24" s="298"/>
      <c r="B24" s="32" t="s">
        <v>15</v>
      </c>
      <c r="C24" s="124">
        <v>1</v>
      </c>
      <c r="D24" s="20">
        <v>2</v>
      </c>
      <c r="E24" s="116">
        <v>4</v>
      </c>
      <c r="F24" s="136">
        <f>AVERAGE(C24:D24:E24)</f>
        <v>2.3333333333333335</v>
      </c>
      <c r="H24" s="11"/>
      <c r="I24" s="68"/>
    </row>
    <row r="25" spans="1:9" x14ac:dyDescent="0.25">
      <c r="A25" s="298"/>
      <c r="B25" s="32" t="s">
        <v>16</v>
      </c>
      <c r="C25" s="124">
        <v>1</v>
      </c>
      <c r="D25" s="20">
        <v>2</v>
      </c>
      <c r="E25" s="116">
        <v>4</v>
      </c>
      <c r="F25" s="136">
        <f>AVERAGE(C25:D25:E25)</f>
        <v>2.3333333333333335</v>
      </c>
      <c r="H25" s="11"/>
      <c r="I25" s="68"/>
    </row>
    <row r="26" spans="1:9" x14ac:dyDescent="0.25">
      <c r="A26" s="298"/>
      <c r="B26" s="33" t="s">
        <v>33</v>
      </c>
      <c r="C26" s="124">
        <v>1</v>
      </c>
      <c r="D26" s="20">
        <v>2</v>
      </c>
      <c r="E26" s="116">
        <v>4</v>
      </c>
      <c r="F26" s="136">
        <f>AVERAGE(C26:D26:E26)</f>
        <v>2.3333333333333335</v>
      </c>
      <c r="H26" s="11"/>
      <c r="I26" s="68"/>
    </row>
    <row r="27" spans="1:9" ht="15" customHeight="1" thickBot="1" x14ac:dyDescent="0.3">
      <c r="A27" s="299"/>
      <c r="B27" s="60" t="s">
        <v>34</v>
      </c>
      <c r="C27" s="125">
        <v>1</v>
      </c>
      <c r="D27" s="39">
        <v>2</v>
      </c>
      <c r="E27" s="118">
        <v>4.3</v>
      </c>
      <c r="F27" s="142">
        <f>AVERAGE(C27:D27:E27)</f>
        <v>2.4333333333333331</v>
      </c>
      <c r="H27" s="11"/>
      <c r="I27" s="68"/>
    </row>
    <row r="28" spans="1:9" x14ac:dyDescent="0.25">
      <c r="A28" s="300" t="s">
        <v>3</v>
      </c>
      <c r="B28" s="89" t="s">
        <v>35</v>
      </c>
      <c r="C28" s="133">
        <v>1</v>
      </c>
      <c r="D28" s="26">
        <v>2</v>
      </c>
      <c r="E28" s="128">
        <v>4.5</v>
      </c>
      <c r="F28" s="45">
        <f>AVERAGE(C28:D28:E28)</f>
        <v>2.5</v>
      </c>
      <c r="H28" s="11"/>
      <c r="I28" s="68"/>
    </row>
    <row r="29" spans="1:9" ht="15" customHeight="1" x14ac:dyDescent="0.25">
      <c r="A29" s="301"/>
      <c r="B29" s="88" t="s">
        <v>36</v>
      </c>
      <c r="C29" s="134">
        <v>1</v>
      </c>
      <c r="D29" s="20">
        <v>2</v>
      </c>
      <c r="E29" s="129">
        <v>4.5</v>
      </c>
      <c r="F29" s="131">
        <f>AVERAGE(C29:D29:E29)</f>
        <v>2.5</v>
      </c>
      <c r="H29" s="11"/>
      <c r="I29" s="68"/>
    </row>
    <row r="30" spans="1:9" ht="15" customHeight="1" thickBot="1" x14ac:dyDescent="0.3">
      <c r="A30" s="302"/>
      <c r="B30" s="90" t="s">
        <v>37</v>
      </c>
      <c r="C30" s="135">
        <v>1</v>
      </c>
      <c r="D30" s="22">
        <v>2</v>
      </c>
      <c r="E30" s="130">
        <v>4.5</v>
      </c>
      <c r="F30" s="132">
        <f>AVERAGE(C30:D30:E30)</f>
        <v>2.5</v>
      </c>
      <c r="H30" s="11"/>
      <c r="I30" s="68"/>
    </row>
    <row r="31" spans="1:9" x14ac:dyDescent="0.25">
      <c r="A31" s="303" t="s">
        <v>4</v>
      </c>
      <c r="B31" s="38" t="s">
        <v>17</v>
      </c>
      <c r="C31" s="127">
        <v>1</v>
      </c>
      <c r="D31" s="23">
        <v>2</v>
      </c>
      <c r="E31" s="122">
        <v>4.5</v>
      </c>
      <c r="F31" s="136">
        <f>AVERAGE(C31:D31:E31)</f>
        <v>2.5</v>
      </c>
      <c r="H31" s="11"/>
      <c r="I31" s="68"/>
    </row>
    <row r="32" spans="1:9" x14ac:dyDescent="0.25">
      <c r="A32" s="304"/>
      <c r="B32" s="33" t="s">
        <v>38</v>
      </c>
      <c r="C32" s="124">
        <v>1</v>
      </c>
      <c r="D32" s="20">
        <v>2</v>
      </c>
      <c r="E32" s="116">
        <v>4.5</v>
      </c>
      <c r="F32" s="136">
        <f>AVERAGE(C32:D32:E32)</f>
        <v>2.5</v>
      </c>
      <c r="H32" s="11"/>
      <c r="I32" s="68"/>
    </row>
    <row r="33" spans="1:9" ht="15.75" thickBot="1" x14ac:dyDescent="0.3">
      <c r="A33" s="305"/>
      <c r="B33" s="34" t="s">
        <v>18</v>
      </c>
      <c r="C33" s="126">
        <v>1</v>
      </c>
      <c r="D33" s="22">
        <v>2</v>
      </c>
      <c r="E33" s="120">
        <v>4.5999999999999996</v>
      </c>
      <c r="F33" s="86">
        <f>AVERAGE(C33:D33:E33)</f>
        <v>2.5333333333333332</v>
      </c>
    </row>
    <row r="35" spans="1:9" ht="15.75" customHeight="1" thickBot="1" x14ac:dyDescent="0.3">
      <c r="A35" s="4" t="s">
        <v>10</v>
      </c>
      <c r="B35" s="4"/>
    </row>
    <row r="36" spans="1:9" x14ac:dyDescent="0.25">
      <c r="A36" s="306" t="s">
        <v>12</v>
      </c>
      <c r="B36" s="308" t="s">
        <v>13</v>
      </c>
      <c r="C36" s="294" t="s">
        <v>7</v>
      </c>
      <c r="D36" s="295"/>
      <c r="E36" s="311"/>
      <c r="F36" s="255" t="s">
        <v>26</v>
      </c>
    </row>
    <row r="37" spans="1:9" ht="15" customHeight="1" thickBot="1" x14ac:dyDescent="0.3">
      <c r="A37" s="307"/>
      <c r="B37" s="309"/>
      <c r="C37" s="24" t="s">
        <v>31</v>
      </c>
      <c r="D37" s="24" t="s">
        <v>29</v>
      </c>
      <c r="E37" s="25" t="s">
        <v>30</v>
      </c>
      <c r="F37" s="286"/>
    </row>
    <row r="38" spans="1:9" x14ac:dyDescent="0.25">
      <c r="A38" s="297" t="s">
        <v>2</v>
      </c>
      <c r="B38" s="31" t="s">
        <v>14</v>
      </c>
      <c r="C38" s="123">
        <v>1</v>
      </c>
      <c r="D38" s="113">
        <v>2.1538461538461537</v>
      </c>
      <c r="E38" s="114">
        <v>4.0769230769230766</v>
      </c>
      <c r="F38" s="45">
        <f>AVERAGE(C38:D38:E38)</f>
        <v>2.4102564102564101</v>
      </c>
    </row>
    <row r="39" spans="1:9" x14ac:dyDescent="0.25">
      <c r="A39" s="298"/>
      <c r="B39" s="32" t="s">
        <v>15</v>
      </c>
      <c r="C39" s="124">
        <v>1</v>
      </c>
      <c r="D39" s="115">
        <v>2.1538461538461537</v>
      </c>
      <c r="E39" s="116">
        <v>4.0769230769230766</v>
      </c>
      <c r="F39" s="136">
        <f>AVERAGE(C39:D39:E39)</f>
        <v>2.4102564102564101</v>
      </c>
    </row>
    <row r="40" spans="1:9" x14ac:dyDescent="0.25">
      <c r="A40" s="298"/>
      <c r="B40" s="32" t="s">
        <v>16</v>
      </c>
      <c r="C40" s="124">
        <v>1</v>
      </c>
      <c r="D40" s="115">
        <v>2.1538461538461537</v>
      </c>
      <c r="E40" s="116">
        <v>4.0769230769230766</v>
      </c>
      <c r="F40" s="136">
        <f>AVERAGE(C40:D40:E40)</f>
        <v>2.4102564102564101</v>
      </c>
    </row>
    <row r="41" spans="1:9" x14ac:dyDescent="0.25">
      <c r="A41" s="298"/>
      <c r="B41" s="33" t="s">
        <v>33</v>
      </c>
      <c r="C41" s="124">
        <v>1</v>
      </c>
      <c r="D41" s="115">
        <v>2.1538461538461537</v>
      </c>
      <c r="E41" s="116">
        <v>4.0769230769230766</v>
      </c>
      <c r="F41" s="136">
        <f>AVERAGE(C41:D41:E41)</f>
        <v>2.4102564102564101</v>
      </c>
    </row>
    <row r="42" spans="1:9" ht="15" customHeight="1" thickBot="1" x14ac:dyDescent="0.3">
      <c r="A42" s="299"/>
      <c r="B42" s="60" t="s">
        <v>34</v>
      </c>
      <c r="C42" s="125">
        <v>1</v>
      </c>
      <c r="D42" s="117">
        <v>2.1538461538461537</v>
      </c>
      <c r="E42" s="118">
        <v>4.615384615384615</v>
      </c>
      <c r="F42" s="142">
        <f>AVERAGE(C42:D42:E42)</f>
        <v>2.5897435897435894</v>
      </c>
    </row>
    <row r="43" spans="1:9" x14ac:dyDescent="0.25">
      <c r="A43" s="300" t="s">
        <v>3</v>
      </c>
      <c r="B43" s="89" t="s">
        <v>35</v>
      </c>
      <c r="C43" s="133">
        <v>1</v>
      </c>
      <c r="D43" s="113">
        <v>2.1538461538461537</v>
      </c>
      <c r="E43" s="128">
        <v>4.6923076923076925</v>
      </c>
      <c r="F43" s="45">
        <f>AVERAGE(C43:D43:E43)</f>
        <v>2.6153846153846154</v>
      </c>
    </row>
    <row r="44" spans="1:9" ht="15" customHeight="1" x14ac:dyDescent="0.25">
      <c r="A44" s="301"/>
      <c r="B44" s="88" t="s">
        <v>36</v>
      </c>
      <c r="C44" s="134">
        <v>1</v>
      </c>
      <c r="D44" s="115">
        <v>2.1538461538461537</v>
      </c>
      <c r="E44" s="129">
        <v>4.6923076923076925</v>
      </c>
      <c r="F44" s="131">
        <f>AVERAGE(C44:D44:E44)</f>
        <v>2.6153846153846154</v>
      </c>
    </row>
    <row r="45" spans="1:9" ht="15" customHeight="1" thickBot="1" x14ac:dyDescent="0.3">
      <c r="A45" s="302"/>
      <c r="B45" s="90" t="s">
        <v>37</v>
      </c>
      <c r="C45" s="135">
        <v>1</v>
      </c>
      <c r="D45" s="119">
        <v>2.1538461538461537</v>
      </c>
      <c r="E45" s="130">
        <v>4.6923076923076925</v>
      </c>
      <c r="F45" s="132">
        <f>AVERAGE(C45:D45:E45)</f>
        <v>2.6153846153846154</v>
      </c>
    </row>
    <row r="46" spans="1:9" x14ac:dyDescent="0.25">
      <c r="A46" s="303" t="s">
        <v>4</v>
      </c>
      <c r="B46" s="38" t="s">
        <v>17</v>
      </c>
      <c r="C46" s="127">
        <v>1</v>
      </c>
      <c r="D46" s="121">
        <v>2.1538461538461537</v>
      </c>
      <c r="E46" s="122">
        <v>4.6923076923076925</v>
      </c>
      <c r="F46" s="136">
        <f>AVERAGE(C46:D46:E46)</f>
        <v>2.6153846153846154</v>
      </c>
      <c r="I46" t="s">
        <v>8</v>
      </c>
    </row>
    <row r="47" spans="1:9" x14ac:dyDescent="0.25">
      <c r="A47" s="304"/>
      <c r="B47" s="33" t="s">
        <v>38</v>
      </c>
      <c r="C47" s="124">
        <v>1</v>
      </c>
      <c r="D47" s="115">
        <v>2.1538461538461537</v>
      </c>
      <c r="E47" s="116">
        <v>4.6923076923076925</v>
      </c>
      <c r="F47" s="136">
        <f>AVERAGE(C47:D47:E47)</f>
        <v>2.6153846153846154</v>
      </c>
    </row>
    <row r="48" spans="1:9" ht="15.75" thickBot="1" x14ac:dyDescent="0.3">
      <c r="A48" s="305"/>
      <c r="B48" s="34" t="s">
        <v>18</v>
      </c>
      <c r="C48" s="126">
        <v>1</v>
      </c>
      <c r="D48" s="119">
        <v>2.1538461538461537</v>
      </c>
      <c r="E48" s="120">
        <v>4.75</v>
      </c>
      <c r="F48" s="86">
        <f>AVERAGE(C48:D48:E48)</f>
        <v>2.6346153846153846</v>
      </c>
    </row>
    <row r="50" spans="1:6" ht="15.75" customHeight="1" thickBot="1" x14ac:dyDescent="0.3">
      <c r="A50" s="4" t="s">
        <v>19</v>
      </c>
      <c r="B50" s="4"/>
    </row>
    <row r="51" spans="1:6" x14ac:dyDescent="0.25">
      <c r="A51" s="306" t="s">
        <v>12</v>
      </c>
      <c r="B51" s="308" t="s">
        <v>13</v>
      </c>
      <c r="C51" s="294" t="s">
        <v>7</v>
      </c>
      <c r="D51" s="295"/>
      <c r="E51" s="311"/>
      <c r="F51" s="255" t="s">
        <v>26</v>
      </c>
    </row>
    <row r="52" spans="1:6" ht="15" customHeight="1" thickBot="1" x14ac:dyDescent="0.3">
      <c r="A52" s="307"/>
      <c r="B52" s="309"/>
      <c r="C52" s="24" t="s">
        <v>31</v>
      </c>
      <c r="D52" s="24" t="s">
        <v>29</v>
      </c>
      <c r="E52" s="25" t="s">
        <v>30</v>
      </c>
      <c r="F52" s="286"/>
    </row>
    <row r="53" spans="1:6" x14ac:dyDescent="0.25">
      <c r="A53" s="297" t="s">
        <v>2</v>
      </c>
      <c r="B53" s="31" t="s">
        <v>14</v>
      </c>
      <c r="C53" s="123">
        <v>1</v>
      </c>
      <c r="D53" s="113">
        <v>2.0625</v>
      </c>
      <c r="E53" s="114">
        <v>4.0625</v>
      </c>
      <c r="F53" s="45">
        <f>AVERAGE(C53:D53:E53)</f>
        <v>2.375</v>
      </c>
    </row>
    <row r="54" spans="1:6" x14ac:dyDescent="0.25">
      <c r="A54" s="298"/>
      <c r="B54" s="32" t="s">
        <v>15</v>
      </c>
      <c r="C54" s="124">
        <v>1</v>
      </c>
      <c r="D54" s="115">
        <v>2.0625</v>
      </c>
      <c r="E54" s="116">
        <v>4.0625</v>
      </c>
      <c r="F54" s="136">
        <f>AVERAGE(C54:D54:E54)</f>
        <v>2.375</v>
      </c>
    </row>
    <row r="55" spans="1:6" x14ac:dyDescent="0.25">
      <c r="A55" s="298"/>
      <c r="B55" s="32" t="s">
        <v>16</v>
      </c>
      <c r="C55" s="124">
        <v>1</v>
      </c>
      <c r="D55" s="115">
        <v>2.0625</v>
      </c>
      <c r="E55" s="116">
        <v>4.0625</v>
      </c>
      <c r="F55" s="136">
        <f>AVERAGE(C55:D55:E55)</f>
        <v>2.375</v>
      </c>
    </row>
    <row r="56" spans="1:6" x14ac:dyDescent="0.25">
      <c r="A56" s="298"/>
      <c r="B56" s="33" t="s">
        <v>33</v>
      </c>
      <c r="C56" s="124">
        <v>1</v>
      </c>
      <c r="D56" s="115">
        <v>2.0625</v>
      </c>
      <c r="E56" s="116">
        <v>4.0625</v>
      </c>
      <c r="F56" s="136">
        <f>AVERAGE(C56:D56:E56)</f>
        <v>2.375</v>
      </c>
    </row>
    <row r="57" spans="1:6" ht="15" customHeight="1" thickBot="1" x14ac:dyDescent="0.3">
      <c r="A57" s="299"/>
      <c r="B57" s="60" t="s">
        <v>34</v>
      </c>
      <c r="C57" s="125">
        <v>1</v>
      </c>
      <c r="D57" s="117">
        <v>2.0625</v>
      </c>
      <c r="E57" s="118">
        <v>5</v>
      </c>
      <c r="F57" s="142">
        <f>AVERAGE(C57:D57:E57)</f>
        <v>2.6875</v>
      </c>
    </row>
    <row r="58" spans="1:6" x14ac:dyDescent="0.25">
      <c r="A58" s="300" t="s">
        <v>3</v>
      </c>
      <c r="B58" s="89" t="s">
        <v>35</v>
      </c>
      <c r="C58" s="133">
        <v>1</v>
      </c>
      <c r="D58" s="113">
        <v>2.0625</v>
      </c>
      <c r="E58" s="128">
        <v>5</v>
      </c>
      <c r="F58" s="45">
        <f>AVERAGE(C58:D58:E58)</f>
        <v>2.6875</v>
      </c>
    </row>
    <row r="59" spans="1:6" ht="15" customHeight="1" x14ac:dyDescent="0.25">
      <c r="A59" s="301"/>
      <c r="B59" s="88" t="s">
        <v>36</v>
      </c>
      <c r="C59" s="134">
        <v>1</v>
      </c>
      <c r="D59" s="115">
        <v>2.0625</v>
      </c>
      <c r="E59" s="129">
        <v>5</v>
      </c>
      <c r="F59" s="131">
        <f>AVERAGE(C59:D59:E59)</f>
        <v>2.6875</v>
      </c>
    </row>
    <row r="60" spans="1:6" ht="15" customHeight="1" thickBot="1" x14ac:dyDescent="0.3">
      <c r="A60" s="302"/>
      <c r="B60" s="90" t="s">
        <v>37</v>
      </c>
      <c r="C60" s="135">
        <v>1</v>
      </c>
      <c r="D60" s="119">
        <v>2.0625</v>
      </c>
      <c r="E60" s="130">
        <v>5</v>
      </c>
      <c r="F60" s="132">
        <f>AVERAGE(C60:D60:E60)</f>
        <v>2.6875</v>
      </c>
    </row>
    <row r="61" spans="1:6" x14ac:dyDescent="0.25">
      <c r="A61" s="303" t="s">
        <v>4</v>
      </c>
      <c r="B61" s="38" t="s">
        <v>17</v>
      </c>
      <c r="C61" s="127">
        <v>1</v>
      </c>
      <c r="D61" s="121">
        <v>2.0625</v>
      </c>
      <c r="E61" s="122">
        <v>5</v>
      </c>
      <c r="F61" s="136">
        <f>AVERAGE(C61:D61:E61)</f>
        <v>2.6875</v>
      </c>
    </row>
    <row r="62" spans="1:6" x14ac:dyDescent="0.25">
      <c r="A62" s="304"/>
      <c r="B62" s="33" t="s">
        <v>38</v>
      </c>
      <c r="C62" s="124">
        <v>1</v>
      </c>
      <c r="D62" s="115">
        <v>2.0625</v>
      </c>
      <c r="E62" s="116">
        <v>5</v>
      </c>
      <c r="F62" s="136">
        <f>AVERAGE(C62:D62:E62)</f>
        <v>2.6875</v>
      </c>
    </row>
    <row r="63" spans="1:6" ht="15.75" thickBot="1" x14ac:dyDescent="0.3">
      <c r="A63" s="305"/>
      <c r="B63" s="34" t="s">
        <v>18</v>
      </c>
      <c r="C63" s="126">
        <v>1</v>
      </c>
      <c r="D63" s="119">
        <v>2.0625</v>
      </c>
      <c r="E63" s="120">
        <v>5</v>
      </c>
      <c r="F63" s="86">
        <f>AVERAGE(C63:D63:E63)</f>
        <v>2.6875</v>
      </c>
    </row>
    <row r="65" spans="1:12" x14ac:dyDescent="0.25">
      <c r="A65" s="317" t="s">
        <v>8</v>
      </c>
      <c r="B65" s="317"/>
      <c r="C65" s="317"/>
      <c r="D65" s="317"/>
      <c r="E65" s="317"/>
      <c r="F65" s="317"/>
    </row>
    <row r="66" spans="1:12" ht="15.75" thickBot="1" x14ac:dyDescent="0.3"/>
    <row r="67" spans="1:12" ht="15.75" thickBot="1" x14ac:dyDescent="0.3">
      <c r="A67" s="297" t="s">
        <v>12</v>
      </c>
      <c r="B67" s="318" t="s">
        <v>13</v>
      </c>
      <c r="C67" s="320" t="s">
        <v>27</v>
      </c>
      <c r="D67" s="321"/>
      <c r="E67" s="321"/>
      <c r="F67" s="321"/>
      <c r="G67" s="247" t="s">
        <v>39</v>
      </c>
    </row>
    <row r="68" spans="1:12" ht="15" customHeight="1" thickBot="1" x14ac:dyDescent="0.3">
      <c r="A68" s="305"/>
      <c r="B68" s="319"/>
      <c r="C68" s="46">
        <v>1</v>
      </c>
      <c r="D68" s="47">
        <v>2</v>
      </c>
      <c r="E68" s="47">
        <v>3</v>
      </c>
      <c r="F68" s="47">
        <v>4</v>
      </c>
      <c r="G68" s="285"/>
    </row>
    <row r="69" spans="1:12" ht="15.75" thickBot="1" x14ac:dyDescent="0.3">
      <c r="A69" s="297" t="s">
        <v>2</v>
      </c>
      <c r="B69" s="31" t="s">
        <v>14</v>
      </c>
      <c r="C69" s="36">
        <v>2.3333333333333335</v>
      </c>
      <c r="D69" s="26">
        <v>2.3333333333333335</v>
      </c>
      <c r="E69" s="26">
        <v>2.4102564102564101</v>
      </c>
      <c r="F69" s="26">
        <v>2.375</v>
      </c>
      <c r="G69" s="143">
        <f>AVERAGE(C69:D69,E69,F69)</f>
        <v>2.3629807692307692</v>
      </c>
    </row>
    <row r="70" spans="1:12" ht="15.75" thickBot="1" x14ac:dyDescent="0.3">
      <c r="A70" s="298"/>
      <c r="B70" s="32" t="s">
        <v>15</v>
      </c>
      <c r="C70" s="37">
        <v>2.4117647058823528</v>
      </c>
      <c r="D70" s="20">
        <v>2.3333333333333335</v>
      </c>
      <c r="E70" s="20">
        <v>2.4102564102564101</v>
      </c>
      <c r="F70" s="20">
        <v>2.375</v>
      </c>
      <c r="G70" s="143">
        <f t="shared" ref="G70:G80" si="0">AVERAGE(C70:D70,E70,F70)</f>
        <v>2.382588612368024</v>
      </c>
    </row>
    <row r="71" spans="1:12" ht="15.75" thickBot="1" x14ac:dyDescent="0.3">
      <c r="A71" s="298"/>
      <c r="B71" s="32" t="s">
        <v>16</v>
      </c>
      <c r="C71" s="37">
        <v>2.4117647058823528</v>
      </c>
      <c r="D71" s="20">
        <v>2.3333333333333335</v>
      </c>
      <c r="E71" s="20">
        <v>2.4102564102564101</v>
      </c>
      <c r="F71" s="20">
        <v>2.375</v>
      </c>
      <c r="G71" s="143">
        <f t="shared" si="0"/>
        <v>2.382588612368024</v>
      </c>
    </row>
    <row r="72" spans="1:12" ht="15.75" thickBot="1" x14ac:dyDescent="0.3">
      <c r="A72" s="298"/>
      <c r="B72" s="33" t="s">
        <v>33</v>
      </c>
      <c r="C72" s="37">
        <v>2.4117647058823528</v>
      </c>
      <c r="D72" s="20">
        <v>2.3333333333333335</v>
      </c>
      <c r="E72" s="20">
        <v>2.4102564102564101</v>
      </c>
      <c r="F72" s="20">
        <v>2.375</v>
      </c>
      <c r="G72" s="143">
        <f t="shared" si="0"/>
        <v>2.382588612368024</v>
      </c>
    </row>
    <row r="73" spans="1:12" ht="19.5" customHeight="1" thickBot="1" x14ac:dyDescent="0.3">
      <c r="A73" s="299"/>
      <c r="B73" s="60" t="s">
        <v>34</v>
      </c>
      <c r="C73" s="21">
        <v>2.4313725490196076</v>
      </c>
      <c r="D73" s="22">
        <v>2.4333333333333331</v>
      </c>
      <c r="E73" s="22">
        <v>2.5897435897435894</v>
      </c>
      <c r="F73" s="22">
        <v>2.6875</v>
      </c>
      <c r="G73" s="143">
        <f t="shared" si="0"/>
        <v>2.5354873680241328</v>
      </c>
    </row>
    <row r="74" spans="1:12" ht="21" customHeight="1" thickBot="1" x14ac:dyDescent="0.3">
      <c r="A74" s="300" t="s">
        <v>3</v>
      </c>
      <c r="B74" s="89" t="s">
        <v>35</v>
      </c>
      <c r="C74" s="145">
        <v>2.3333333333333335</v>
      </c>
      <c r="D74" s="26">
        <v>2.5</v>
      </c>
      <c r="E74" s="26">
        <v>2.6153846153846154</v>
      </c>
      <c r="F74" s="26">
        <v>2.6875</v>
      </c>
      <c r="G74" s="143">
        <f t="shared" si="0"/>
        <v>2.5340544871794872</v>
      </c>
    </row>
    <row r="75" spans="1:12" ht="18" customHeight="1" thickBot="1" x14ac:dyDescent="0.3">
      <c r="A75" s="301"/>
      <c r="B75" s="88" t="s">
        <v>36</v>
      </c>
      <c r="C75" s="146">
        <v>2.4117647058823528</v>
      </c>
      <c r="D75" s="61">
        <v>2.5</v>
      </c>
      <c r="E75" s="61">
        <v>2.6153846153846154</v>
      </c>
      <c r="F75" s="61">
        <v>2.6875</v>
      </c>
      <c r="G75" s="143">
        <f t="shared" si="0"/>
        <v>2.5536623303167421</v>
      </c>
      <c r="L75" t="s">
        <v>8</v>
      </c>
    </row>
    <row r="76" spans="1:12" ht="18.75" customHeight="1" thickBot="1" x14ac:dyDescent="0.3">
      <c r="A76" s="302"/>
      <c r="B76" s="90" t="s">
        <v>37</v>
      </c>
      <c r="C76" s="147">
        <v>2.4117647058823528</v>
      </c>
      <c r="D76" s="22">
        <v>2.5</v>
      </c>
      <c r="E76" s="22">
        <v>2.6153846153846154</v>
      </c>
      <c r="F76" s="22">
        <v>2.6875</v>
      </c>
      <c r="G76" s="143">
        <f t="shared" si="0"/>
        <v>2.5536623303167421</v>
      </c>
    </row>
    <row r="77" spans="1:12" ht="15.75" thickBot="1" x14ac:dyDescent="0.3">
      <c r="A77" s="303" t="s">
        <v>4</v>
      </c>
      <c r="B77" s="38" t="s">
        <v>17</v>
      </c>
      <c r="C77" s="36">
        <v>2.4117647058823528</v>
      </c>
      <c r="D77" s="26">
        <v>2.5</v>
      </c>
      <c r="E77" s="26">
        <v>2.6153846153846154</v>
      </c>
      <c r="F77" s="26">
        <v>2.6875</v>
      </c>
      <c r="G77" s="143">
        <f t="shared" si="0"/>
        <v>2.5536623303167421</v>
      </c>
    </row>
    <row r="78" spans="1:12" ht="15.75" thickBot="1" x14ac:dyDescent="0.3">
      <c r="A78" s="304"/>
      <c r="B78" s="33" t="s">
        <v>38</v>
      </c>
      <c r="C78" s="37">
        <v>2.4117647058823528</v>
      </c>
      <c r="D78" s="20">
        <v>2.5</v>
      </c>
      <c r="E78" s="20">
        <v>2.6153846153846154</v>
      </c>
      <c r="F78" s="20">
        <v>2.6875</v>
      </c>
      <c r="G78" s="143">
        <f t="shared" si="0"/>
        <v>2.5536623303167421</v>
      </c>
    </row>
    <row r="79" spans="1:12" ht="15.75" thickBot="1" x14ac:dyDescent="0.3">
      <c r="A79" s="310"/>
      <c r="B79" s="60" t="s">
        <v>18</v>
      </c>
      <c r="C79" s="87">
        <v>2.4313725490196076</v>
      </c>
      <c r="D79" s="39">
        <v>2.5333333333333332</v>
      </c>
      <c r="E79" s="39">
        <v>2.6346153846153846</v>
      </c>
      <c r="F79" s="39">
        <v>2.6875</v>
      </c>
      <c r="G79" s="143">
        <f t="shared" si="0"/>
        <v>2.5717053167420816</v>
      </c>
    </row>
    <row r="80" spans="1:12" ht="15.75" thickBot="1" x14ac:dyDescent="0.3">
      <c r="A80" s="316" t="s">
        <v>40</v>
      </c>
      <c r="B80" s="253"/>
      <c r="C80" s="144">
        <f>AVERAGE(C69:C70,C71,C72,C73,C74,C75,C76,C77,C78,C79)</f>
        <v>2.4010695187165769</v>
      </c>
      <c r="D80" s="141">
        <f t="shared" ref="D80:F80" si="1">AVERAGE(D69:D70,D71,D72,D73,D74,D75,D76,D77,D78,D79)</f>
        <v>2.4363636363636361</v>
      </c>
      <c r="E80" s="141">
        <f t="shared" si="1"/>
        <v>2.5402097902097904</v>
      </c>
      <c r="F80" s="141">
        <f t="shared" si="1"/>
        <v>2.5738636363636362</v>
      </c>
      <c r="G80" s="143">
        <f t="shared" si="0"/>
        <v>2.4878766454134098</v>
      </c>
    </row>
    <row r="82" spans="2:10" x14ac:dyDescent="0.25">
      <c r="B82" s="69" t="s">
        <v>8</v>
      </c>
    </row>
    <row r="88" spans="2:10" x14ac:dyDescent="0.25">
      <c r="J88" t="s">
        <v>8</v>
      </c>
    </row>
  </sheetData>
  <mergeCells count="38">
    <mergeCell ref="A61:A63"/>
    <mergeCell ref="A80:B80"/>
    <mergeCell ref="A65:F65"/>
    <mergeCell ref="A67:A68"/>
    <mergeCell ref="B67:B68"/>
    <mergeCell ref="C67:F67"/>
    <mergeCell ref="A69:A73"/>
    <mergeCell ref="A1:J1"/>
    <mergeCell ref="C51:E51"/>
    <mergeCell ref="F51:F52"/>
    <mergeCell ref="A53:A57"/>
    <mergeCell ref="A58:A60"/>
    <mergeCell ref="A51:A52"/>
    <mergeCell ref="B51:B52"/>
    <mergeCell ref="F21:F22"/>
    <mergeCell ref="A23:A27"/>
    <mergeCell ref="A28:A30"/>
    <mergeCell ref="A31:A33"/>
    <mergeCell ref="A36:A37"/>
    <mergeCell ref="B36:B37"/>
    <mergeCell ref="C36:E36"/>
    <mergeCell ref="F36:F37"/>
    <mergeCell ref="G67:G68"/>
    <mergeCell ref="A74:A76"/>
    <mergeCell ref="A77:A79"/>
    <mergeCell ref="F5:F6"/>
    <mergeCell ref="A5:A6"/>
    <mergeCell ref="B5:B6"/>
    <mergeCell ref="C5:E5"/>
    <mergeCell ref="A7:A11"/>
    <mergeCell ref="A12:A14"/>
    <mergeCell ref="A15:A17"/>
    <mergeCell ref="A21:A22"/>
    <mergeCell ref="B21:B22"/>
    <mergeCell ref="C21:E21"/>
    <mergeCell ref="A38:A42"/>
    <mergeCell ref="A43:A45"/>
    <mergeCell ref="A46:A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октябрь</vt:lpstr>
      <vt:lpstr>январь</vt:lpstr>
      <vt:lpstr>апрель</vt:lpstr>
      <vt:lpstr>ср.анализ</vt:lpstr>
      <vt:lpstr>ГОД</vt:lpstr>
      <vt:lpstr>октябрь!_GoBack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Татьяна</cp:lastModifiedBy>
  <dcterms:created xsi:type="dcterms:W3CDTF">2012-01-20T08:37:37Z</dcterms:created>
  <dcterms:modified xsi:type="dcterms:W3CDTF">2022-05-06T16:24:10Z</dcterms:modified>
</cp:coreProperties>
</file>